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20MRD\Documents\DIV2\Div2.3 kitelefonálás infók\Akutális árlisták\Árlisták\2025\"/>
    </mc:Choice>
  </mc:AlternateContent>
  <xr:revisionPtr revIDLastSave="0" documentId="13_ncr:1_{CC67C56E-164C-4310-AD7C-B39B405C9D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szonteladói" sheetId="1" r:id="rId1"/>
  </sheets>
  <calcPr calcId="191029"/>
</workbook>
</file>

<file path=xl/calcChain.xml><?xml version="1.0" encoding="utf-8"?>
<calcChain xmlns="http://schemas.openxmlformats.org/spreadsheetml/2006/main">
  <c r="P64" i="1" l="1"/>
  <c r="Q64" i="1" s="1"/>
  <c r="P65" i="1"/>
  <c r="Q65" i="1" s="1"/>
  <c r="P66" i="1"/>
  <c r="Q66" i="1" s="1"/>
  <c r="P67" i="1"/>
  <c r="Q67" i="1"/>
  <c r="P68" i="1"/>
  <c r="Q68" i="1"/>
  <c r="P69" i="1"/>
  <c r="Q69" i="1" s="1"/>
  <c r="P70" i="1"/>
  <c r="Q70" i="1" s="1"/>
  <c r="P71" i="1"/>
  <c r="Q71" i="1"/>
  <c r="P72" i="1"/>
  <c r="Q72" i="1"/>
  <c r="P73" i="1"/>
  <c r="Q73" i="1" s="1"/>
  <c r="P74" i="1"/>
  <c r="Q74" i="1" s="1"/>
  <c r="P75" i="1"/>
  <c r="Q75" i="1"/>
  <c r="P76" i="1"/>
  <c r="Q76" i="1" s="1"/>
  <c r="P77" i="1"/>
  <c r="Q77" i="1"/>
  <c r="P78" i="1"/>
  <c r="Q78" i="1"/>
  <c r="P79" i="1"/>
  <c r="Q79" i="1"/>
  <c r="P80" i="1"/>
  <c r="Q80" i="1" s="1"/>
  <c r="P81" i="1"/>
  <c r="Q81" i="1"/>
  <c r="P82" i="1"/>
  <c r="Q82" i="1"/>
  <c r="P83" i="1"/>
  <c r="Q83" i="1"/>
  <c r="P84" i="1"/>
  <c r="Q84" i="1" s="1"/>
  <c r="G104" i="1" l="1"/>
  <c r="H104" i="1"/>
  <c r="G105" i="1"/>
  <c r="H105" i="1" s="1"/>
  <c r="G106" i="1"/>
  <c r="H106" i="1"/>
  <c r="G107" i="1"/>
  <c r="H107" i="1"/>
  <c r="G108" i="1"/>
  <c r="H108" i="1"/>
  <c r="G109" i="1"/>
  <c r="H109" i="1" s="1"/>
  <c r="G110" i="1"/>
  <c r="H110" i="1" s="1"/>
  <c r="G111" i="1"/>
  <c r="H111" i="1" s="1"/>
  <c r="G112" i="1"/>
  <c r="H112" i="1" s="1"/>
  <c r="G113" i="1"/>
  <c r="H113" i="1"/>
  <c r="G114" i="1"/>
  <c r="H114" i="1" s="1"/>
  <c r="G115" i="1"/>
  <c r="H115" i="1"/>
  <c r="G116" i="1"/>
  <c r="H116" i="1"/>
  <c r="G117" i="1"/>
  <c r="H117" i="1"/>
  <c r="G118" i="1"/>
  <c r="H118" i="1" s="1"/>
  <c r="G119" i="1"/>
  <c r="H119" i="1"/>
  <c r="G120" i="1"/>
  <c r="H120" i="1"/>
  <c r="G121" i="1"/>
  <c r="H121" i="1"/>
  <c r="G122" i="1"/>
  <c r="H122" i="1" s="1"/>
  <c r="G123" i="1"/>
  <c r="H123" i="1"/>
  <c r="G124" i="1"/>
  <c r="H124" i="1"/>
  <c r="G125" i="1"/>
  <c r="H125" i="1"/>
  <c r="G126" i="1"/>
  <c r="H126" i="1" s="1"/>
  <c r="G127" i="1"/>
  <c r="H127" i="1"/>
  <c r="G128" i="1"/>
  <c r="H128" i="1"/>
  <c r="G129" i="1"/>
  <c r="H129" i="1"/>
  <c r="G130" i="1"/>
  <c r="H130" i="1" s="1"/>
  <c r="G131" i="1"/>
  <c r="H131" i="1"/>
  <c r="G132" i="1"/>
  <c r="H132" i="1"/>
  <c r="G133" i="1"/>
  <c r="H133" i="1"/>
  <c r="G134" i="1"/>
  <c r="H134" i="1" s="1"/>
  <c r="G135" i="1"/>
  <c r="H135" i="1"/>
  <c r="G136" i="1"/>
  <c r="H136" i="1"/>
  <c r="G137" i="1"/>
  <c r="H137" i="1"/>
  <c r="G138" i="1"/>
  <c r="H138" i="1" s="1"/>
  <c r="P128" i="1"/>
  <c r="Q128" i="1" s="1"/>
  <c r="P129" i="1"/>
  <c r="Q129" i="1" s="1"/>
  <c r="P130" i="1"/>
  <c r="Q130" i="1"/>
  <c r="P131" i="1"/>
  <c r="Q131" i="1"/>
  <c r="P132" i="1"/>
  <c r="Q132" i="1" s="1"/>
  <c r="P133" i="1"/>
  <c r="Q133" i="1"/>
  <c r="P152" i="1" l="1"/>
  <c r="Q152" i="1" s="1"/>
  <c r="G86" i="1" l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P127" i="1" l="1"/>
  <c r="Q127" i="1" s="1"/>
  <c r="P126" i="1"/>
  <c r="Q126" i="1" s="1"/>
  <c r="P23" i="1" l="1"/>
  <c r="Q23" i="1" s="1"/>
  <c r="P24" i="1"/>
  <c r="Q24" i="1" s="1"/>
  <c r="P22" i="1"/>
  <c r="Q22" i="1" s="1"/>
  <c r="P20" i="1"/>
  <c r="Q20" i="1"/>
  <c r="P21" i="1"/>
  <c r="Q21" i="1" s="1"/>
  <c r="G155" i="1" l="1"/>
  <c r="H155" i="1" s="1"/>
  <c r="P151" i="1" l="1"/>
  <c r="Q151" i="1" s="1"/>
  <c r="P48" i="1" l="1"/>
  <c r="Q48" i="1" s="1"/>
  <c r="P49" i="1"/>
  <c r="Q49" i="1" s="1"/>
  <c r="P50" i="1"/>
  <c r="Q50" i="1" s="1"/>
  <c r="P51" i="1"/>
  <c r="Q51" i="1" s="1"/>
  <c r="P52" i="1"/>
  <c r="Q52" i="1" s="1"/>
  <c r="P53" i="1"/>
  <c r="Q53" i="1"/>
  <c r="P54" i="1"/>
  <c r="Q54" i="1"/>
  <c r="P55" i="1"/>
  <c r="Q55" i="1" s="1"/>
  <c r="P56" i="1"/>
  <c r="Q56" i="1" s="1"/>
  <c r="P57" i="1"/>
  <c r="Q57" i="1"/>
  <c r="P58" i="1"/>
  <c r="Q58" i="1"/>
  <c r="P59" i="1"/>
  <c r="Q59" i="1" s="1"/>
  <c r="P60" i="1"/>
  <c r="Q60" i="1" s="1"/>
  <c r="P61" i="1"/>
  <c r="Q61" i="1" s="1"/>
  <c r="P62" i="1"/>
  <c r="Q62" i="1"/>
  <c r="P63" i="1"/>
  <c r="Q63" i="1" s="1"/>
  <c r="P125" i="1" l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47" i="1" l="1"/>
  <c r="Q47" i="1" s="1"/>
  <c r="P46" i="1" l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G47" i="1" l="1"/>
  <c r="H47" i="1" s="1"/>
  <c r="G46" i="1"/>
  <c r="H46" i="1" s="1"/>
  <c r="G45" i="1"/>
  <c r="H45" i="1" s="1"/>
  <c r="G44" i="1"/>
  <c r="H44" i="1" s="1"/>
  <c r="G43" i="1"/>
  <c r="H43" i="1" s="1"/>
  <c r="P114" i="1" l="1"/>
  <c r="Q114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03" i="1" l="1"/>
  <c r="Q103" i="1" s="1"/>
  <c r="P104" i="1"/>
  <c r="Q104" i="1" s="1"/>
  <c r="P105" i="1"/>
  <c r="Q105" i="1" s="1"/>
  <c r="P106" i="1"/>
  <c r="Q106" i="1" s="1"/>
  <c r="P150" i="1" l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G75" i="1" l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P40" i="1" l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H172" i="1" l="1"/>
  <c r="P171" i="1"/>
  <c r="Q171" i="1" s="1"/>
  <c r="H171" i="1"/>
  <c r="P170" i="1"/>
  <c r="Q170" i="1" s="1"/>
  <c r="H170" i="1"/>
  <c r="H169" i="1"/>
  <c r="P168" i="1"/>
  <c r="Q168" i="1" s="1"/>
  <c r="H168" i="1"/>
  <c r="P167" i="1"/>
  <c r="Q167" i="1" s="1"/>
  <c r="P164" i="1"/>
  <c r="Q164" i="1" s="1"/>
  <c r="P163" i="1"/>
  <c r="Q163" i="1" s="1"/>
  <c r="G146" i="1"/>
  <c r="H146" i="1" s="1"/>
  <c r="G145" i="1"/>
  <c r="H145" i="1" s="1"/>
  <c r="G103" i="1"/>
  <c r="H103" i="1" s="1"/>
  <c r="P102" i="1"/>
  <c r="Q102" i="1" s="1"/>
  <c r="G102" i="1"/>
  <c r="H102" i="1" s="1"/>
  <c r="P101" i="1"/>
  <c r="Q101" i="1" s="1"/>
  <c r="G101" i="1"/>
  <c r="H101" i="1" s="1"/>
  <c r="P100" i="1"/>
  <c r="Q100" i="1" s="1"/>
  <c r="G100" i="1"/>
  <c r="H100" i="1" s="1"/>
  <c r="P99" i="1"/>
  <c r="Q99" i="1" s="1"/>
  <c r="G99" i="1"/>
  <c r="H99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P34" i="1"/>
  <c r="Q34" i="1" s="1"/>
  <c r="G34" i="1"/>
  <c r="H34" i="1" s="1"/>
  <c r="P33" i="1"/>
  <c r="Q33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P19" i="1"/>
  <c r="Q19" i="1" s="1"/>
  <c r="G19" i="1"/>
  <c r="H19" i="1" s="1"/>
  <c r="P18" i="1"/>
  <c r="Q18" i="1" s="1"/>
  <c r="G18" i="1"/>
  <c r="H18" i="1" s="1"/>
  <c r="P17" i="1"/>
  <c r="Q17" i="1" s="1"/>
  <c r="G17" i="1"/>
  <c r="H17" i="1" s="1"/>
  <c r="B6" i="1"/>
  <c r="N172" i="1" l="1"/>
</calcChain>
</file>

<file path=xl/sharedStrings.xml><?xml version="1.0" encoding="utf-8"?>
<sst xmlns="http://schemas.openxmlformats.org/spreadsheetml/2006/main" count="657" uniqueCount="412">
  <si>
    <t>VITAKING Kft.</t>
  </si>
  <si>
    <t>Ingyen szállítás 20.000Ft-tól</t>
  </si>
  <si>
    <t>Tel:</t>
  </si>
  <si>
    <t>8200 Veszprém, Lőszergyári út 5.</t>
  </si>
  <si>
    <t>Házhoz szállítás díja 1.490Ft</t>
  </si>
  <si>
    <t>E-mail: info@vitaking.hu</t>
  </si>
  <si>
    <t xml:space="preserve">Dátum: </t>
  </si>
  <si>
    <r>
      <rPr>
        <b/>
        <sz val="10"/>
        <color indexed="8"/>
        <rFont val="Garamond"/>
        <family val="1"/>
        <charset val="238"/>
      </rPr>
      <t>Rendelésfelvétel:</t>
    </r>
    <r>
      <rPr>
        <sz val="10"/>
        <color indexed="8"/>
        <rFont val="Garamond"/>
        <family val="1"/>
        <charset val="238"/>
      </rPr>
      <t xml:space="preserve">   H-P: 8.00-14.30</t>
    </r>
  </si>
  <si>
    <t>Számlacím</t>
  </si>
  <si>
    <t>Szállítási cím</t>
  </si>
  <si>
    <t>Cég</t>
  </si>
  <si>
    <t>Név</t>
  </si>
  <si>
    <t>Cím</t>
  </si>
  <si>
    <t>Tel</t>
  </si>
  <si>
    <t>E-mail</t>
  </si>
  <si>
    <t xml:space="preserve">Adószám: </t>
  </si>
  <si>
    <t xml:space="preserve">Fizetés módja : </t>
  </si>
  <si>
    <t>Utalás</t>
  </si>
  <si>
    <t>Utánvét</t>
  </si>
  <si>
    <t>Darab</t>
  </si>
  <si>
    <t>Termék megnevezése</t>
  </si>
  <si>
    <t>Ajánlott e. ára/db</t>
  </si>
  <si>
    <t>%</t>
  </si>
  <si>
    <t>Br. viszonte. Ár</t>
  </si>
  <si>
    <t>Ár</t>
  </si>
  <si>
    <t>KOMPLEX KÉSZÍTMÉNYEK</t>
  </si>
  <si>
    <t>MULTIVITAMIN CSOMAGOK</t>
  </si>
  <si>
    <t xml:space="preserve">Haj Bőr Köröm Complex (30) tab </t>
  </si>
  <si>
    <t>VK</t>
  </si>
  <si>
    <t>29770/2022</t>
  </si>
  <si>
    <t>Haj Bőr Köröm Complex (60) tab</t>
  </si>
  <si>
    <t>MagneTrio [Mg+K2+D3] (30) kaps</t>
  </si>
  <si>
    <t>Multi Plusz liquid (30) gélk</t>
  </si>
  <si>
    <t>29829/2022</t>
  </si>
  <si>
    <t>Multi Plusz liquid (180) gélk</t>
  </si>
  <si>
    <t>31500/2023</t>
  </si>
  <si>
    <t>Daily One Multivitamin (90)</t>
  </si>
  <si>
    <t>23903/2020</t>
  </si>
  <si>
    <t>Daily One Multivitamin (150)</t>
  </si>
  <si>
    <t>VitaDrink Italpor 88g (10) tasak</t>
  </si>
  <si>
    <t>26336/2021</t>
  </si>
  <si>
    <r>
      <rPr>
        <b/>
        <sz val="11"/>
        <color indexed="12"/>
        <rFont val="Garamond"/>
        <family val="1"/>
        <charset val="238"/>
      </rPr>
      <t>VitaDrink Italpor 88g (28) tasak</t>
    </r>
  </si>
  <si>
    <t>Gyerek rágótabi meggyes (90)</t>
  </si>
  <si>
    <t>15027/2014</t>
  </si>
  <si>
    <t>A-D-E-Szelén komplex (30) gkaps</t>
  </si>
  <si>
    <t>28409/2022</t>
  </si>
  <si>
    <t>23612/2020</t>
  </si>
  <si>
    <t xml:space="preserve">9 Hónap Multivitamin (60) tab </t>
  </si>
  <si>
    <t>Trimester 1 Multivitamin (60)tab</t>
  </si>
  <si>
    <t>11700/2012</t>
  </si>
  <si>
    <t>Trimester 2 Multivitamin (60)tab</t>
  </si>
  <si>
    <t>11701/2012</t>
  </si>
  <si>
    <t>VITAMINOK</t>
  </si>
  <si>
    <t>Trimester 3 Multivitamin (60)tab</t>
  </si>
  <si>
    <t>11702/2012</t>
  </si>
  <si>
    <t>A-10000 NE (250) gélkaps</t>
  </si>
  <si>
    <t>22084/2019</t>
  </si>
  <si>
    <t>Trimester 1 Multivitamin Jód nélkül (60)tab</t>
  </si>
  <si>
    <t>A&amp;D (60) gkaps A-10000NE-D-1000NE</t>
  </si>
  <si>
    <t>16770/2015</t>
  </si>
  <si>
    <t>Trimester 2 Multivitamin Jód nélkül (60)tab</t>
  </si>
  <si>
    <t>Trimester 3 Multivitamin Jód nélkül (60)tab</t>
  </si>
  <si>
    <t xml:space="preserve">Bétacarotene 15mg (100)gkaps  </t>
  </si>
  <si>
    <t>25841/2021</t>
  </si>
  <si>
    <t>NicoVit multivitamin (30) tab</t>
  </si>
  <si>
    <t>23936/2020</t>
  </si>
  <si>
    <t>Lutein 20mg (60)gkaps</t>
  </si>
  <si>
    <t>32537/2023</t>
  </si>
  <si>
    <t>Vitaking Immuno - szirup (200ml)</t>
  </si>
  <si>
    <t>26179/2021</t>
  </si>
  <si>
    <t>Vitaking ViteMix - szirup (200ml)</t>
  </si>
  <si>
    <t>26183/2021</t>
  </si>
  <si>
    <t>B1 - 100mg (60) kaps</t>
  </si>
  <si>
    <t>18022/2016</t>
  </si>
  <si>
    <t>Vitaking Echinax - szirup (200ml)</t>
  </si>
  <si>
    <t>26174/2021</t>
  </si>
  <si>
    <t>B1 - 250mg (100) tab</t>
  </si>
  <si>
    <t>25755/2021</t>
  </si>
  <si>
    <t>Vitaking Appetito - szirup (200ml)</t>
  </si>
  <si>
    <t>26167/2021</t>
  </si>
  <si>
    <t>B2 - Riboflavin 40mg (30) kaps</t>
  </si>
  <si>
    <t>33182/2023</t>
  </si>
  <si>
    <r>
      <rPr>
        <b/>
        <sz val="11"/>
        <color indexed="12"/>
        <rFont val="Garamond"/>
        <family val="1"/>
        <charset val="238"/>
      </rPr>
      <t>Vitaking Appetito PLUS - (200ml)</t>
    </r>
  </si>
  <si>
    <t>26226/2021</t>
  </si>
  <si>
    <t>B2 - Riboflavin 40mg (60) kaps</t>
  </si>
  <si>
    <t>Propolisz Szirup (100ml)</t>
  </si>
  <si>
    <t>28333/2022</t>
  </si>
  <si>
    <t>B3 - Niacinamid 500mg (100) tab</t>
  </si>
  <si>
    <t>20895/2018</t>
  </si>
  <si>
    <t>Lándzsás Útifű Szirup (150ml)</t>
  </si>
  <si>
    <t>28330/2022</t>
  </si>
  <si>
    <t>B3 - Niacin 10mg (30) tab</t>
  </si>
  <si>
    <t>32977/2023</t>
  </si>
  <si>
    <t>Allerdin komplex (45)</t>
  </si>
  <si>
    <t>18411/2017</t>
  </si>
  <si>
    <t>30689/2022</t>
  </si>
  <si>
    <r>
      <rPr>
        <b/>
        <sz val="11"/>
        <color indexed="12"/>
        <rFont val="Garamond"/>
        <family val="1"/>
        <charset val="238"/>
      </rPr>
      <t>Folát 400mcg (60) kaps</t>
    </r>
  </si>
  <si>
    <t xml:space="preserve">VK </t>
  </si>
  <si>
    <t>24943/2020</t>
  </si>
  <si>
    <t>30691/2022</t>
  </si>
  <si>
    <t>B5 - Pantoténsav 200mg (90)</t>
  </si>
  <si>
    <t>18289/2017</t>
  </si>
  <si>
    <t>B7 - Biotin 900mcg (100) tabl</t>
  </si>
  <si>
    <t>19385/2017</t>
  </si>
  <si>
    <t>B12-Kobalamin 500mcg(100) kaps</t>
  </si>
  <si>
    <t>31062/2023</t>
  </si>
  <si>
    <t>B12-vitamin 1000mcg (60) kaps</t>
  </si>
  <si>
    <t>28405/2022</t>
  </si>
  <si>
    <t>B12-vitamin 1000mcg (90) kaps</t>
  </si>
  <si>
    <t>B-Komplex 50mg (60) tab</t>
  </si>
  <si>
    <t>BX-Stressz (60) tab</t>
  </si>
  <si>
    <t>C-Ascorbin 400g por</t>
  </si>
  <si>
    <t>10528/2012</t>
  </si>
  <si>
    <t>31528/2023</t>
  </si>
  <si>
    <t>ÁSVÁNYI ANYAGOK</t>
  </si>
  <si>
    <t>Instant Supr C-vit 400g - Citrom</t>
  </si>
  <si>
    <t>33115/2023</t>
  </si>
  <si>
    <t>27252/2021</t>
  </si>
  <si>
    <t>Instant Supr C-vit 400g - Sárkánygyümölcs</t>
  </si>
  <si>
    <t>25265/2020</t>
  </si>
  <si>
    <t>C-500mg Acerola (40) rágótab</t>
  </si>
  <si>
    <t>12945/2013</t>
  </si>
  <si>
    <t>24855/2020</t>
  </si>
  <si>
    <t>Cink 25mg (90) tab</t>
  </si>
  <si>
    <t>24926/2020</t>
  </si>
  <si>
    <t xml:space="preserve">C-500mg (100) tab  </t>
  </si>
  <si>
    <t>16019/2015</t>
  </si>
  <si>
    <t>C-500mg TR (100) tab</t>
  </si>
  <si>
    <t>12485/2013</t>
  </si>
  <si>
    <t>Kálium 99mg (100) kaps</t>
  </si>
  <si>
    <t>16036/2015</t>
  </si>
  <si>
    <t xml:space="preserve">C-1000mg (100) tab </t>
  </si>
  <si>
    <t>20375/2018</t>
  </si>
  <si>
    <t>C-1000mg (30) tab</t>
  </si>
  <si>
    <t>Króm pikolinát 200mcg (100) tab</t>
  </si>
  <si>
    <t>19242/2017</t>
  </si>
  <si>
    <t>C-1000mg (200) tab flav +acer +csipkb</t>
  </si>
  <si>
    <t>20449/2018</t>
  </si>
  <si>
    <r>
      <rPr>
        <b/>
        <sz val="11"/>
        <color indexed="12"/>
        <rFont val="Garamond"/>
        <family val="1"/>
        <charset val="238"/>
      </rPr>
      <t>Magnézium Citrát (160g) por</t>
    </r>
  </si>
  <si>
    <t>C-1000mg (90) tab flav +acer +csipkb</t>
  </si>
  <si>
    <t>20374/2018</t>
  </si>
  <si>
    <t>18996/2017</t>
  </si>
  <si>
    <t>C-1000mg (30) tab bioflav+acerola+csip</t>
  </si>
  <si>
    <t>Magnézium Citrát + B6 (90) tab</t>
  </si>
  <si>
    <t xml:space="preserve">C-1000mg TR (60) tab </t>
  </si>
  <si>
    <t>9391/2011</t>
  </si>
  <si>
    <t>Magnézium Taurat 100mg (60) tab</t>
  </si>
  <si>
    <t>22363/2019</t>
  </si>
  <si>
    <t>14144/2014</t>
  </si>
  <si>
    <r>
      <rPr>
        <b/>
        <sz val="11"/>
        <color indexed="12"/>
        <rFont val="Garamond"/>
        <family val="1"/>
        <charset val="238"/>
      </rPr>
      <t xml:space="preserve">Magnézium Taurat 100mg(120)tab </t>
    </r>
    <r>
      <rPr>
        <b/>
        <sz val="11"/>
        <color indexed="17"/>
        <rFont val="Garamond"/>
        <family val="1"/>
        <charset val="238"/>
      </rPr>
      <t>- ÚJ</t>
    </r>
  </si>
  <si>
    <t>28181/2022</t>
  </si>
  <si>
    <t>C-1000mg + D-4000NE (90) tab</t>
  </si>
  <si>
    <t>21034/2018</t>
  </si>
  <si>
    <t>33128/2023</t>
  </si>
  <si>
    <t>Easy Minerals (90) gkaps</t>
  </si>
  <si>
    <t>23978/2022</t>
  </si>
  <si>
    <t>Multi Mega Minerals (90) tab</t>
  </si>
  <si>
    <t>13846/2014</t>
  </si>
  <si>
    <t xml:space="preserve">Sea Kelp 100mg (150mcg) (90) tab  </t>
  </si>
  <si>
    <t>24567/2020</t>
  </si>
  <si>
    <t>D3 CSEPPEK 2000NE (10ml)</t>
  </si>
  <si>
    <t>22117/2019</t>
  </si>
  <si>
    <t>Jód - [Iodine] 150mcg (240) tab</t>
  </si>
  <si>
    <t>21679/2019</t>
  </si>
  <si>
    <t>D3+K2+K1 CSEPPEK  (10ml)</t>
  </si>
  <si>
    <t>23179/2020</t>
  </si>
  <si>
    <t>Szelén 100mcg (90) kaps</t>
  </si>
  <si>
    <t xml:space="preserve">18986/2017 </t>
  </si>
  <si>
    <t>E-400 term. (60) gkaps</t>
  </si>
  <si>
    <t>31770/2023</t>
  </si>
  <si>
    <t>SuperSalt® - Ásványi Só (1000g)</t>
  </si>
  <si>
    <t>K2-vitamin (MK7)100mcg (30) kaps</t>
  </si>
  <si>
    <t>33329/2023</t>
  </si>
  <si>
    <t>SuperSalt® - Ásványi Só (200g)</t>
  </si>
  <si>
    <t>K2-vitamin(MK7)100mcg (90) kaps</t>
  </si>
  <si>
    <t>VitaFer-L - Vas szirup (120ml)</t>
  </si>
  <si>
    <t>30141/2022</t>
  </si>
  <si>
    <t>VitaFer - Mikrokapsz. vas (30) kap</t>
  </si>
  <si>
    <t>30025/2022</t>
  </si>
  <si>
    <r>
      <rPr>
        <b/>
        <sz val="11"/>
        <color indexed="12"/>
        <rFont val="Garamond"/>
        <family val="1"/>
        <charset val="238"/>
      </rPr>
      <t xml:space="preserve">VitaFer - Mikrokapsz. vas (120ml) </t>
    </r>
    <r>
      <rPr>
        <b/>
        <sz val="11"/>
        <color indexed="17"/>
        <rFont val="Garamond"/>
        <family val="1"/>
        <charset val="238"/>
      </rPr>
      <t>- ÚJ</t>
    </r>
  </si>
  <si>
    <t>30026/2022</t>
  </si>
  <si>
    <t>TÁPLÁLÉK KIEGÉSZÍTŐK</t>
  </si>
  <si>
    <t>GYÓGYNÖVÉNYEK</t>
  </si>
  <si>
    <t>Flora 10 - Élőflórás cseppek (6ml)</t>
  </si>
  <si>
    <t>28132/2022</t>
  </si>
  <si>
    <t>FloraPro - Élőflórás rágótab. (30)</t>
  </si>
  <si>
    <t>31000/2023</t>
  </si>
  <si>
    <t>FloraPro - Élőflórás rágótab. (60)</t>
  </si>
  <si>
    <t>24077/2020</t>
  </si>
  <si>
    <t>Cardiolic (60) gkaps</t>
  </si>
  <si>
    <t>BíborKasvirág 250mg (90) kaps</t>
  </si>
  <si>
    <t>19603/2017</t>
  </si>
  <si>
    <t xml:space="preserve">CLA Super 2000mg (60) gkaps </t>
  </si>
  <si>
    <t>10946/2012</t>
  </si>
  <si>
    <r>
      <rPr>
        <b/>
        <sz val="11"/>
        <color indexed="12"/>
        <rFont val="Garamond"/>
        <family val="1"/>
        <charset val="238"/>
      </rPr>
      <t xml:space="preserve">Omega-3 Olaj - folyékony (150ml) </t>
    </r>
    <r>
      <rPr>
        <b/>
        <sz val="11"/>
        <color indexed="17"/>
        <rFont val="Garamond"/>
        <family val="1"/>
        <charset val="238"/>
      </rPr>
      <t>- ÚJ</t>
    </r>
  </si>
  <si>
    <t>25618/2021</t>
  </si>
  <si>
    <t>Citromfű levél 500mg (60) kaps</t>
  </si>
  <si>
    <t>24902/2020</t>
  </si>
  <si>
    <t xml:space="preserve">Halolaj KIDS 500mg(100)gk </t>
  </si>
  <si>
    <t>24993/2020</t>
  </si>
  <si>
    <t>Fahéj kéreg 375mg (90)kaps</t>
  </si>
  <si>
    <t>17829/2016</t>
  </si>
  <si>
    <t>VitaKrill 500mg (30) gkaps</t>
  </si>
  <si>
    <t>24328/2020</t>
  </si>
  <si>
    <r>
      <rPr>
        <b/>
        <sz val="11"/>
        <color indexed="12"/>
        <rFont val="Garamond"/>
        <family val="1"/>
        <charset val="238"/>
      </rPr>
      <t xml:space="preserve">Fokhagyma olaj 15mg Allicin (90) </t>
    </r>
    <r>
      <rPr>
        <b/>
        <sz val="11"/>
        <color indexed="17"/>
        <rFont val="Garamond"/>
        <family val="1"/>
        <charset val="238"/>
      </rPr>
      <t>ÚJ</t>
    </r>
  </si>
  <si>
    <t>28518/2022</t>
  </si>
  <si>
    <t xml:space="preserve">VitaKrill 500mg (90) gkaps </t>
  </si>
  <si>
    <t>Ginkgo Biloba 60mg (90) kapsz</t>
  </si>
  <si>
    <t>25768/2021</t>
  </si>
  <si>
    <t>élelmiszer</t>
  </si>
  <si>
    <t>Ginkgo Forte 120mg (60) kapsz</t>
  </si>
  <si>
    <t>19138/2017</t>
  </si>
  <si>
    <t>Sertés Kollagén Italpor - Natúr 300g</t>
  </si>
  <si>
    <t>Halkollagén Italpor - Natúr 150g</t>
  </si>
  <si>
    <t xml:space="preserve">Görögszéna 610mg (90) kaps </t>
  </si>
  <si>
    <t>24665/2020</t>
  </si>
  <si>
    <t>Hialuronsav + Kollagén komp. (60) kaps</t>
  </si>
  <si>
    <t>24476/2020</t>
  </si>
  <si>
    <t>Flexigél-kollagén 500ml folyékony</t>
  </si>
  <si>
    <t>6635/2010</t>
  </si>
  <si>
    <t>Gymnema Sylvestre 400mg (90) kaps</t>
  </si>
  <si>
    <t>18314/2017</t>
  </si>
  <si>
    <t>Viva-kollagén 500ml folyékony</t>
  </si>
  <si>
    <t>14775/2014</t>
  </si>
  <si>
    <t>24808/2020</t>
  </si>
  <si>
    <t>Kurkuma 700mg (60) kaps</t>
  </si>
  <si>
    <t>25194/2020</t>
  </si>
  <si>
    <t>MACA 500mg (60) kaps</t>
  </si>
  <si>
    <t>26181/2021</t>
  </si>
  <si>
    <t xml:space="preserve">Ligetszépe olaj 500mg (100) gkaps </t>
  </si>
  <si>
    <t>MACA 500mg (90) kaps</t>
  </si>
  <si>
    <t>Joint Formula (60) tab</t>
  </si>
  <si>
    <t>28340/2022</t>
  </si>
  <si>
    <t>Máriatövismag kivonat 500mg (80)</t>
  </si>
  <si>
    <t>25499/2020</t>
  </si>
  <si>
    <t>Q10-60mg (60) gkaps</t>
  </si>
  <si>
    <t>24465/2020</t>
  </si>
  <si>
    <t>Olajfalevél kivonat 500mg (60) kaps</t>
  </si>
  <si>
    <t>24725/2020</t>
  </si>
  <si>
    <t>Q10 100mg (30) gkaps</t>
  </si>
  <si>
    <t>Prostate Complex (60) kaps</t>
  </si>
  <si>
    <t>25814/2021</t>
  </si>
  <si>
    <t>Spirulina 500mg (200) tab</t>
  </si>
  <si>
    <t>14408/2014</t>
  </si>
  <si>
    <t>Saw Palmetto 540mg (90) kaps</t>
  </si>
  <si>
    <t>19252/2017</t>
  </si>
  <si>
    <t>Spirulina 250g por</t>
  </si>
  <si>
    <t>30228/2022</t>
  </si>
  <si>
    <t>Chlorella alga 500mg (200 tab)</t>
  </si>
  <si>
    <r>
      <rPr>
        <b/>
        <sz val="11"/>
        <color indexed="12"/>
        <rFont val="Garamond"/>
        <family val="1"/>
        <charset val="238"/>
      </rPr>
      <t>D-Mannose por (100g)</t>
    </r>
  </si>
  <si>
    <t>33430/2023</t>
  </si>
  <si>
    <t>belföld</t>
  </si>
  <si>
    <r>
      <rPr>
        <b/>
        <sz val="11"/>
        <color indexed="12"/>
        <rFont val="Garamond"/>
        <family val="1"/>
        <charset val="238"/>
      </rPr>
      <t>Myo Inositol por (200g)</t>
    </r>
  </si>
  <si>
    <t>24122/2020</t>
  </si>
  <si>
    <r>
      <rPr>
        <b/>
        <sz val="11"/>
        <color indexed="12"/>
        <rFont val="Garamond"/>
        <family val="1"/>
        <charset val="238"/>
      </rPr>
      <t>Creatine por (250g)</t>
    </r>
  </si>
  <si>
    <t>24326/2020</t>
  </si>
  <si>
    <r>
      <rPr>
        <b/>
        <sz val="11"/>
        <color indexed="12"/>
        <rFont val="Garamond"/>
        <family val="1"/>
        <charset val="238"/>
      </rPr>
      <t>Taurin por - Natúr (300g)</t>
    </r>
  </si>
  <si>
    <t>30972/2023</t>
  </si>
  <si>
    <r>
      <rPr>
        <b/>
        <sz val="11"/>
        <color indexed="12"/>
        <rFont val="Garamond"/>
        <family val="1"/>
        <charset val="238"/>
      </rPr>
      <t>Glicin por - Natúr (400g)</t>
    </r>
  </si>
  <si>
    <t>30971/2023</t>
  </si>
  <si>
    <t>Fekete-Áfonya 470mg (90) kaps</t>
  </si>
  <si>
    <t>21756/2019</t>
  </si>
  <si>
    <t>Aminosav komplex por (300g)</t>
  </si>
  <si>
    <t>27910/2021</t>
  </si>
  <si>
    <r>
      <rPr>
        <b/>
        <sz val="11"/>
        <color indexed="12"/>
        <rFont val="Garamond"/>
        <family val="1"/>
        <charset val="238"/>
      </rPr>
      <t>Vadgesztenye komplex (60)</t>
    </r>
  </si>
  <si>
    <t>25970/2021</t>
  </si>
  <si>
    <t>Fat Burner komplex (90) gkap</t>
  </si>
  <si>
    <t>27662/2021</t>
  </si>
  <si>
    <t>Kudzu kivonat 70mg (60)</t>
  </si>
  <si>
    <t>31549/2023</t>
  </si>
  <si>
    <t>Kudzu kivonat 70mg (30)</t>
  </si>
  <si>
    <t>31550/2023</t>
  </si>
  <si>
    <t>EGYÉB TÁPANYAG</t>
  </si>
  <si>
    <t>CHIA mag  - Azték zsálya 500g (ÚJ)</t>
  </si>
  <si>
    <r>
      <rPr>
        <b/>
        <sz val="11"/>
        <color indexed="12"/>
        <rFont val="Garamond"/>
        <family val="1"/>
        <charset val="238"/>
      </rPr>
      <t>Vegan Protein csoki-fahéj (400g)</t>
    </r>
  </si>
  <si>
    <t>TERMÉKMINTA</t>
  </si>
  <si>
    <t>C-500mg Acerola (2db) rágótab</t>
  </si>
  <si>
    <t>CUKOR HELYETT</t>
  </si>
  <si>
    <t>MARKETING</t>
  </si>
  <si>
    <t xml:space="preserve">Katalógus </t>
  </si>
  <si>
    <t>Vitaking tabletta/kapszula -tartó doboz</t>
  </si>
  <si>
    <t>KEDVEZMÉNYEK</t>
  </si>
  <si>
    <t>KÉSZÜLÉKEK</t>
  </si>
  <si>
    <t xml:space="preserve">Előre megállapított árengedmény </t>
  </si>
  <si>
    <t>Házi ivóvíz tisztító</t>
  </si>
  <si>
    <t>ok</t>
  </si>
  <si>
    <t xml:space="preserve">Kupon kedvezmény </t>
  </si>
  <si>
    <t>Házi ivóvíz tisztító +nyomásfokozó</t>
  </si>
  <si>
    <t>SZÁLLÍTÁSI KÖLTSÉG</t>
  </si>
  <si>
    <t>Betét készlet fél éves (3db Szűrő)</t>
  </si>
  <si>
    <t xml:space="preserve">GLS -futárdíj </t>
  </si>
  <si>
    <t>Betét készlet 1 éves (4db szűrő)</t>
  </si>
  <si>
    <t>Posta - szállításidíj</t>
  </si>
  <si>
    <t>Betét készlet 2 éves (5db szűrő)</t>
  </si>
  <si>
    <t xml:space="preserve">Összesen: </t>
  </si>
  <si>
    <t>31613/2023</t>
  </si>
  <si>
    <t>31774/2023</t>
  </si>
  <si>
    <t>Amino Primo komplex (300) tab</t>
  </si>
  <si>
    <t>Amino Primo - Maracuja (360g) por</t>
  </si>
  <si>
    <t>Amino Primo - Erdei gyüm. (360g) por</t>
  </si>
  <si>
    <t>28380/2022</t>
  </si>
  <si>
    <t>Instant Supr C-vit 150g - Citrom</t>
  </si>
  <si>
    <t>Instant Supr C-vit 150g - Sárkánygyümölcs</t>
  </si>
  <si>
    <t>33100/2023</t>
  </si>
  <si>
    <t>C-1000mg + D-4000NE (200) tab</t>
  </si>
  <si>
    <t xml:space="preserve">Vitaking Stevia tabletta 150db </t>
  </si>
  <si>
    <t>B3 - Niacin 10mg (100) tab</t>
  </si>
  <si>
    <t>31594/2023</t>
  </si>
  <si>
    <t>33685/2024</t>
  </si>
  <si>
    <r>
      <t xml:space="preserve">Ashwagandha kivonat 240mg (60) kaps </t>
    </r>
    <r>
      <rPr>
        <b/>
        <sz val="11"/>
        <color indexed="10"/>
        <rFont val="Garamond"/>
        <family val="1"/>
        <charset val="238"/>
      </rPr>
      <t>- ÚJ</t>
    </r>
  </si>
  <si>
    <t>34343/2024</t>
  </si>
  <si>
    <t>Q10 100mg (60) gkaps</t>
  </si>
  <si>
    <t>34511/2024</t>
  </si>
  <si>
    <t>34512/2024</t>
  </si>
  <si>
    <t>34585/2024</t>
  </si>
  <si>
    <t>34575/2024</t>
  </si>
  <si>
    <t>C-Ascorbin 160g por</t>
  </si>
  <si>
    <t xml:space="preserve">Acai Berry 4000mg (60) gkaps </t>
  </si>
  <si>
    <t>Rhodiola Rosea (rózsagyökér) (60)</t>
  </si>
  <si>
    <t>Magnézium Biszglicinát (80) kap</t>
  </si>
  <si>
    <t>CalMag 500/250(100) tab</t>
  </si>
  <si>
    <t>CalMag citrát +D3 (90) gkaps</t>
  </si>
  <si>
    <t>CalMag +Cink (100) tab</t>
  </si>
  <si>
    <t>34582/2024</t>
  </si>
  <si>
    <t>Zöld Tea Polifenolokkal (100)</t>
  </si>
  <si>
    <t>Instant Supr C-vit 400g - Erdei gyüm.</t>
  </si>
  <si>
    <t>Instant Supr C-vit 150g - Erdei gyüm.</t>
  </si>
  <si>
    <t xml:space="preserve">Halolaj 1200mg (90) gkaps </t>
  </si>
  <si>
    <t>35267/2024</t>
  </si>
  <si>
    <t>Astragalus 300mg (90) kaps</t>
  </si>
  <si>
    <r>
      <t xml:space="preserve">Halolaj 1200mg (160) gkaps </t>
    </r>
    <r>
      <rPr>
        <b/>
        <sz val="11"/>
        <color rgb="FFFF0000"/>
        <rFont val="Garamond"/>
        <family val="1"/>
        <charset val="238"/>
      </rPr>
      <t>- ÚJ</t>
    </r>
  </si>
  <si>
    <t>Dong Quai (100) kaps</t>
  </si>
  <si>
    <t>Gotu Kola kivonat 2000mg</t>
  </si>
  <si>
    <t>Gymne-MAX (60) kaps</t>
  </si>
  <si>
    <r>
      <t>Supreme C-500mg (60) kaps</t>
    </r>
    <r>
      <rPr>
        <b/>
        <sz val="11"/>
        <color indexed="12"/>
        <rFont val="Garamond"/>
        <family val="1"/>
        <charset val="238"/>
      </rPr>
      <t xml:space="preserve"> </t>
    </r>
  </si>
  <si>
    <t xml:space="preserve">Almitas Stevia Tabletta (300) </t>
  </si>
  <si>
    <t>Almitas Stevia (min.950) tab</t>
  </si>
  <si>
    <t>Almitas Stevia 50g szárított tealevél</t>
  </si>
  <si>
    <t>Almitas Stevia CrysaNova  50g por</t>
  </si>
  <si>
    <t>Almitas Stevia 20g por</t>
  </si>
  <si>
    <t>D3 2000NE (90) szopogató tab</t>
  </si>
  <si>
    <t>D3 4000NE (90) kaps</t>
  </si>
  <si>
    <t>33944/2024</t>
  </si>
  <si>
    <t>34715/2024</t>
  </si>
  <si>
    <t>D3 2000NE (210) szopogató tab</t>
  </si>
  <si>
    <t>Notifikációs szám</t>
  </si>
  <si>
    <t>Mega-1 Family (120) tab</t>
  </si>
  <si>
    <t>Mega-1 Multivitamin (30) tab</t>
  </si>
  <si>
    <r>
      <t>Vas Biszglicinát komplex (60) tab</t>
    </r>
    <r>
      <rPr>
        <b/>
        <sz val="13"/>
        <color rgb="FFFF0000"/>
        <rFont val="Garamond"/>
        <family val="1"/>
        <charset val="238"/>
      </rPr>
      <t xml:space="preserve"> - ÚJ</t>
    </r>
  </si>
  <si>
    <t>34626/2024</t>
  </si>
  <si>
    <t>Szőlőmag kiv. + Rezveratrol (80) kapsz</t>
  </si>
  <si>
    <t>Jó Emésztés - gyógyn. komp. (30)</t>
  </si>
  <si>
    <t>Epetámogató - gyógyn. komp. (30)</t>
  </si>
  <si>
    <t>MegaVitamin for Teen (90) tab</t>
  </si>
  <si>
    <t>Magnézium Citrát + B6  (30) tab</t>
  </si>
  <si>
    <t xml:space="preserve">C-1500mg (60) tab  </t>
  </si>
  <si>
    <t xml:space="preserve">Lecitin 1200mg (100) gkaps </t>
  </si>
  <si>
    <t>MagneTrio [Mg+K2+D3] (80) kaps</t>
  </si>
  <si>
    <t>35196/2024</t>
  </si>
  <si>
    <t>35191/2024</t>
  </si>
  <si>
    <t>35783/2024</t>
  </si>
  <si>
    <t>Magnézium Biszgl+B6 (P5P) 120 kap</t>
  </si>
  <si>
    <t>Magnézium Biszgl+B6 (P5P) 60 kap</t>
  </si>
  <si>
    <t>35796/2024</t>
  </si>
  <si>
    <t>Ginzeng kivonat 100mg (60) kaps</t>
  </si>
  <si>
    <t>Ginzeng kivonat 100mg (90) kaps</t>
  </si>
  <si>
    <t>36068/2024</t>
  </si>
  <si>
    <t>Brokkoli kivonat 500mcg (60)</t>
  </si>
  <si>
    <t>34660/2024</t>
  </si>
  <si>
    <t>Rezveratrol Extra (80) kapsz</t>
  </si>
  <si>
    <t>33016/2023</t>
  </si>
  <si>
    <t>(88) 590-410 | (80) 880-800</t>
  </si>
  <si>
    <t>34648/2024</t>
  </si>
  <si>
    <t xml:space="preserve">Cink Immuno 20mg (30) rágótab. </t>
  </si>
  <si>
    <t>36024/2024</t>
  </si>
  <si>
    <r>
      <t xml:space="preserve">B6-vitamin (P5P) (60) kap </t>
    </r>
    <r>
      <rPr>
        <b/>
        <sz val="11"/>
        <color rgb="FFFF0000"/>
        <rFont val="Garamond"/>
        <family val="1"/>
        <charset val="238"/>
      </rPr>
      <t>- ÚJ</t>
    </r>
  </si>
  <si>
    <t>36172/2024</t>
  </si>
  <si>
    <r>
      <t xml:space="preserve">B6-vitamin (P5P) (120) kap </t>
    </r>
    <r>
      <rPr>
        <b/>
        <sz val="11"/>
        <color rgb="FFFF0000"/>
        <rFont val="Garamond"/>
        <family val="1"/>
        <charset val="238"/>
      </rPr>
      <t>- ÚJ</t>
    </r>
  </si>
  <si>
    <r>
      <t xml:space="preserve">Fitt Cukor (70g) </t>
    </r>
    <r>
      <rPr>
        <b/>
        <sz val="11"/>
        <color rgb="FFFF0000"/>
        <rFont val="Garamond"/>
        <family val="1"/>
        <charset val="238"/>
      </rPr>
      <t>- ÚJ</t>
    </r>
  </si>
  <si>
    <t>D3 2000NE (90) kaps</t>
  </si>
  <si>
    <t>26200/2024</t>
  </si>
  <si>
    <r>
      <t>SymBIOTIC (390g)</t>
    </r>
    <r>
      <rPr>
        <b/>
        <sz val="11"/>
        <color rgb="FFFF0000"/>
        <rFont val="Garamond"/>
        <family val="1"/>
        <charset val="238"/>
      </rPr>
      <t xml:space="preserve"> - ÚJ</t>
    </r>
  </si>
  <si>
    <r>
      <t>Kollagén - Citrom 330g - Tasakos</t>
    </r>
    <r>
      <rPr>
        <b/>
        <sz val="11"/>
        <color indexed="10"/>
        <rFont val="Garamond"/>
        <family val="1"/>
        <charset val="238"/>
      </rPr>
      <t xml:space="preserve"> </t>
    </r>
  </si>
  <si>
    <t>Kollagén - Eper 330g - Tasakos</t>
  </si>
  <si>
    <r>
      <t>Kollagén Italpor - Citrom 330g</t>
    </r>
    <r>
      <rPr>
        <b/>
        <sz val="11"/>
        <color indexed="10"/>
        <rFont val="Garamond"/>
        <family val="1"/>
        <charset val="238"/>
      </rPr>
      <t xml:space="preserve"> </t>
    </r>
  </si>
  <si>
    <t>Kollagén Italpor - Eper 330g</t>
  </si>
  <si>
    <t>365 Multi ALAP Csomag (30)</t>
  </si>
  <si>
    <t>365 Multi PLUSZ Csomag (30)</t>
  </si>
  <si>
    <t>365 Multi SZENIOR Csomag (30)</t>
  </si>
  <si>
    <t>365 Multi TINI Csomag (30)</t>
  </si>
  <si>
    <t>365 Multi PALEO Csomag (30)</t>
  </si>
  <si>
    <t>36703/2025</t>
  </si>
  <si>
    <t>35739/2024</t>
  </si>
  <si>
    <t>34179/2024</t>
  </si>
  <si>
    <t>36523/2025</t>
  </si>
  <si>
    <t>365 Multi SPORT Csomag (60)</t>
  </si>
  <si>
    <t>37049/2025</t>
  </si>
  <si>
    <t>37063/2025</t>
  </si>
  <si>
    <t>37068/2025</t>
  </si>
  <si>
    <t>37059/2025</t>
  </si>
  <si>
    <t>36589/2025</t>
  </si>
  <si>
    <r>
      <t xml:space="preserve">Fitt Cukor (250g) </t>
    </r>
    <r>
      <rPr>
        <b/>
        <sz val="11"/>
        <color rgb="FFFF0000"/>
        <rFont val="Garamond"/>
        <family val="1"/>
        <charset val="238"/>
      </rPr>
      <t>- ÚJ</t>
    </r>
  </si>
  <si>
    <t>35778/2024</t>
  </si>
  <si>
    <t>32879/2023</t>
  </si>
  <si>
    <t>36176/2024</t>
  </si>
  <si>
    <t>37004/2024</t>
  </si>
  <si>
    <t>Cardiolic (120) gkaps</t>
  </si>
  <si>
    <t>TőzegÁfonya 504mg (90) kap</t>
  </si>
  <si>
    <t>TőzegÁfonya 504mg (180) kap</t>
  </si>
  <si>
    <r>
      <t xml:space="preserve">                 Rendelés Felvételi Lap - Viszonteladói - </t>
    </r>
    <r>
      <rPr>
        <b/>
        <sz val="24"/>
        <color indexed="10"/>
        <rFont val="Garamond"/>
        <family val="1"/>
        <charset val="238"/>
      </rPr>
      <t>Érvényes: 2025. Május</t>
    </r>
  </si>
  <si>
    <t>C-500mg Acerola (20) rágótab</t>
  </si>
  <si>
    <t>37364/2025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</si>
</sst>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;0"/>
    <numFmt numFmtId="165" formatCode="#,##0;#,##0"/>
    <numFmt numFmtId="166" formatCode="#,##0&quot; &quot;[$Ft-40E];#,##0&quot; &quot;[$Ft-40E]"/>
    <numFmt numFmtId="167" formatCode="yyyy&quot;. &quot;mmmm&quot;. &quot;d"/>
    <numFmt numFmtId="168" formatCode="#,##0&quot; Ft&quot;;&quot;-&quot;#,##0&quot; Ft&quot;"/>
    <numFmt numFmtId="169" formatCode="&quot; &quot;* #,##0&quot; Ft &quot;;&quot;-&quot;* #,##0&quot; Ft &quot;;&quot; &quot;* &quot;-&quot;??&quot; Ft &quot;"/>
  </numFmts>
  <fonts count="26" x14ac:knownFonts="1">
    <font>
      <sz val="10"/>
      <color indexed="8"/>
      <name val="Arial"/>
    </font>
    <font>
      <b/>
      <sz val="16"/>
      <color indexed="8"/>
      <name val="Garamond"/>
      <family val="1"/>
      <charset val="238"/>
    </font>
    <font>
      <b/>
      <sz val="24"/>
      <color indexed="8"/>
      <name val="Garamond"/>
      <family val="1"/>
      <charset val="238"/>
    </font>
    <font>
      <b/>
      <sz val="24"/>
      <color indexed="10"/>
      <name val="Garamond"/>
      <family val="1"/>
      <charset val="238"/>
    </font>
    <font>
      <sz val="24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2"/>
      <color indexed="10"/>
      <name val="Garamond"/>
      <family val="1"/>
      <charset val="238"/>
    </font>
    <font>
      <sz val="12"/>
      <color indexed="8"/>
      <name val="Garamond"/>
      <family val="1"/>
      <charset val="238"/>
    </font>
    <font>
      <u/>
      <sz val="10"/>
      <color indexed="12"/>
      <name val="Garamond"/>
      <family val="1"/>
      <charset val="238"/>
    </font>
    <font>
      <b/>
      <sz val="12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b/>
      <sz val="9"/>
      <color indexed="8"/>
      <name val="Garamond"/>
      <family val="1"/>
      <charset val="238"/>
    </font>
    <font>
      <b/>
      <sz val="8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1"/>
      <color indexed="12"/>
      <name val="Garamond"/>
      <family val="1"/>
      <charset val="238"/>
    </font>
    <font>
      <b/>
      <sz val="11"/>
      <color indexed="14"/>
      <name val="Garamond"/>
      <family val="1"/>
      <charset val="238"/>
    </font>
    <font>
      <b/>
      <sz val="11"/>
      <color indexed="17"/>
      <name val="Garamond"/>
      <family val="1"/>
      <charset val="238"/>
    </font>
    <font>
      <b/>
      <sz val="11"/>
      <color indexed="10"/>
      <name val="Garamond"/>
      <family val="1"/>
      <charset val="238"/>
    </font>
    <font>
      <b/>
      <sz val="18"/>
      <color indexed="8"/>
      <name val="Garamond"/>
      <family val="1"/>
      <charset val="238"/>
    </font>
    <font>
      <sz val="11"/>
      <color indexed="8"/>
      <name val="Arial"/>
      <family val="2"/>
      <charset val="238"/>
    </font>
    <font>
      <b/>
      <sz val="11"/>
      <color rgb="FFFF0000"/>
      <name val="Garamond"/>
      <family val="1"/>
      <charset val="238"/>
    </font>
    <font>
      <b/>
      <sz val="11"/>
      <color indexed="12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3"/>
      <color rgb="FFFF0000"/>
      <name val="Garamond"/>
      <family val="1"/>
      <charset val="238"/>
    </font>
    <font>
      <sz val="13"/>
      <color indexed="8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55">
    <xf numFmtId="0" fontId="0" fillId="0" borderId="0" xfId="0"/>
    <xf numFmtId="0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left" vertical="center"/>
    </xf>
    <xf numFmtId="165" fontId="5" fillId="2" borderId="8" xfId="0" applyNumberFormat="1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6" fillId="2" borderId="22" xfId="0" applyNumberFormat="1" applyFont="1" applyFill="1" applyBorder="1" applyAlignment="1">
      <alignment horizontal="left" vertical="center"/>
    </xf>
    <xf numFmtId="0" fontId="0" fillId="2" borderId="25" xfId="0" applyFill="1" applyBorder="1" applyAlignment="1">
      <alignment vertical="center"/>
    </xf>
    <xf numFmtId="49" fontId="6" fillId="2" borderId="29" xfId="0" applyNumberFormat="1" applyFont="1" applyFill="1" applyBorder="1" applyAlignment="1">
      <alignment horizontal="left" vertical="center"/>
    </xf>
    <xf numFmtId="0" fontId="0" fillId="2" borderId="38" xfId="0" applyFill="1" applyBorder="1" applyAlignment="1">
      <alignment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left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horizontal="center" vertical="center"/>
    </xf>
    <xf numFmtId="166" fontId="14" fillId="2" borderId="23" xfId="0" applyNumberFormat="1" applyFont="1" applyFill="1" applyBorder="1" applyAlignment="1">
      <alignment horizontal="right" vertical="center"/>
    </xf>
    <xf numFmtId="164" fontId="14" fillId="2" borderId="23" xfId="0" applyNumberFormat="1" applyFont="1" applyFill="1" applyBorder="1" applyAlignment="1">
      <alignment horizontal="center" vertical="center"/>
    </xf>
    <xf numFmtId="166" fontId="14" fillId="2" borderId="24" xfId="0" applyNumberFormat="1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vertical="center"/>
    </xf>
    <xf numFmtId="49" fontId="11" fillId="2" borderId="22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center" vertical="center"/>
    </xf>
    <xf numFmtId="166" fontId="14" fillId="2" borderId="30" xfId="0" applyNumberFormat="1" applyFont="1" applyFill="1" applyBorder="1" applyAlignment="1">
      <alignment horizontal="right" vertical="center"/>
    </xf>
    <xf numFmtId="164" fontId="14" fillId="2" borderId="30" xfId="0" applyNumberFormat="1" applyFont="1" applyFill="1" applyBorder="1" applyAlignment="1">
      <alignment horizontal="center" vertical="center"/>
    </xf>
    <xf numFmtId="166" fontId="14" fillId="2" borderId="31" xfId="0" applyNumberFormat="1" applyFont="1" applyFill="1" applyBorder="1" applyAlignment="1">
      <alignment horizontal="right" vertical="center"/>
    </xf>
    <xf numFmtId="0" fontId="14" fillId="2" borderId="25" xfId="0" applyFont="1" applyFill="1" applyBorder="1" applyAlignment="1">
      <alignment vertical="center" wrapText="1"/>
    </xf>
    <xf numFmtId="49" fontId="11" fillId="2" borderId="29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left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vertical="center"/>
    </xf>
    <xf numFmtId="49" fontId="14" fillId="2" borderId="30" xfId="0" applyNumberFormat="1" applyFont="1" applyFill="1" applyBorder="1" applyAlignment="1">
      <alignment vertical="center"/>
    </xf>
    <xf numFmtId="0" fontId="15" fillId="2" borderId="30" xfId="0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left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>
      <alignment horizontal="left" vertical="center"/>
    </xf>
    <xf numFmtId="49" fontId="15" fillId="2" borderId="36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166" fontId="14" fillId="2" borderId="36" xfId="0" applyNumberFormat="1" applyFont="1" applyFill="1" applyBorder="1" applyAlignment="1">
      <alignment horizontal="right" vertical="center"/>
    </xf>
    <xf numFmtId="164" fontId="14" fillId="2" borderId="36" xfId="0" applyNumberFormat="1" applyFont="1" applyFill="1" applyBorder="1" applyAlignment="1">
      <alignment horizontal="center" vertical="center"/>
    </xf>
    <xf numFmtId="166" fontId="14" fillId="2" borderId="37" xfId="0" applyNumberFormat="1" applyFont="1" applyFill="1" applyBorder="1" applyAlignment="1">
      <alignment horizontal="right" vertical="center"/>
    </xf>
    <xf numFmtId="164" fontId="11" fillId="2" borderId="22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64" fontId="11" fillId="2" borderId="35" xfId="0" applyNumberFormat="1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>
      <alignment vertical="center"/>
    </xf>
    <xf numFmtId="165" fontId="11" fillId="2" borderId="29" xfId="0" applyNumberFormat="1" applyFont="1" applyFill="1" applyBorder="1" applyAlignment="1">
      <alignment horizontal="center" vertical="center"/>
    </xf>
    <xf numFmtId="165" fontId="14" fillId="2" borderId="25" xfId="0" applyNumberFormat="1" applyFont="1" applyFill="1" applyBorder="1" applyAlignment="1">
      <alignment horizontal="left" vertical="center"/>
    </xf>
    <xf numFmtId="0" fontId="14" fillId="2" borderId="25" xfId="0" applyFont="1" applyFill="1" applyBorder="1" applyAlignment="1">
      <alignment vertical="center"/>
    </xf>
    <xf numFmtId="0" fontId="14" fillId="2" borderId="30" xfId="0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164" fontId="11" fillId="2" borderId="36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/>
    </xf>
    <xf numFmtId="164" fontId="11" fillId="4" borderId="23" xfId="0" applyNumberFormat="1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165" fontId="11" fillId="2" borderId="35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horizontal="left" vertical="center"/>
    </xf>
    <xf numFmtId="164" fontId="11" fillId="2" borderId="23" xfId="0" applyNumberFormat="1" applyFont="1" applyFill="1" applyBorder="1" applyAlignment="1">
      <alignment horizontal="center" vertical="center"/>
    </xf>
    <xf numFmtId="164" fontId="11" fillId="2" borderId="23" xfId="0" applyNumberFormat="1" applyFont="1" applyFill="1" applyBorder="1" applyAlignment="1">
      <alignment vertical="center"/>
    </xf>
    <xf numFmtId="0" fontId="16" fillId="2" borderId="30" xfId="0" applyFont="1" applyFill="1" applyBorder="1" applyAlignment="1">
      <alignment horizontal="center" vertical="center"/>
    </xf>
    <xf numFmtId="166" fontId="14" fillId="2" borderId="25" xfId="0" applyNumberFormat="1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49" fontId="22" fillId="2" borderId="30" xfId="0" applyNumberFormat="1" applyFont="1" applyFill="1" applyBorder="1" applyAlignment="1">
      <alignment horizontal="left" vertical="center"/>
    </xf>
    <xf numFmtId="49" fontId="15" fillId="0" borderId="30" xfId="0" applyNumberFormat="1" applyFont="1" applyFill="1" applyBorder="1" applyAlignment="1">
      <alignment horizontal="left" vertical="center"/>
    </xf>
    <xf numFmtId="49" fontId="15" fillId="0" borderId="30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166" fontId="14" fillId="0" borderId="30" xfId="0" applyNumberFormat="1" applyFont="1" applyFill="1" applyBorder="1" applyAlignment="1">
      <alignment horizontal="right" vertical="center"/>
    </xf>
    <xf numFmtId="164" fontId="14" fillId="0" borderId="30" xfId="0" applyNumberFormat="1" applyFont="1" applyFill="1" applyBorder="1" applyAlignment="1">
      <alignment horizontal="center" vertical="center"/>
    </xf>
    <xf numFmtId="166" fontId="14" fillId="0" borderId="31" xfId="0" applyNumberFormat="1" applyFont="1" applyFill="1" applyBorder="1" applyAlignment="1">
      <alignment horizontal="right" vertical="center"/>
    </xf>
    <xf numFmtId="164" fontId="11" fillId="2" borderId="47" xfId="0" applyNumberFormat="1" applyFont="1" applyFill="1" applyBorder="1" applyAlignment="1">
      <alignment horizontal="center" vertical="center"/>
    </xf>
    <xf numFmtId="49" fontId="15" fillId="2" borderId="48" xfId="0" applyNumberFormat="1" applyFont="1" applyFill="1" applyBorder="1" applyAlignment="1">
      <alignment horizontal="left" vertical="center"/>
    </xf>
    <xf numFmtId="49" fontId="15" fillId="2" borderId="48" xfId="0" applyNumberFormat="1" applyFont="1" applyFill="1" applyBorder="1" applyAlignment="1">
      <alignment horizontal="center" vertical="center"/>
    </xf>
    <xf numFmtId="164" fontId="11" fillId="2" borderId="50" xfId="0" applyNumberFormat="1" applyFont="1" applyFill="1" applyBorder="1" applyAlignment="1">
      <alignment horizontal="center" vertical="center"/>
    </xf>
    <xf numFmtId="49" fontId="14" fillId="2" borderId="51" xfId="0" applyNumberFormat="1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center" vertical="center"/>
    </xf>
    <xf numFmtId="49" fontId="14" fillId="2" borderId="51" xfId="0" applyNumberFormat="1" applyFont="1" applyFill="1" applyBorder="1" applyAlignment="1">
      <alignment horizontal="center" vertical="center"/>
    </xf>
    <xf numFmtId="166" fontId="14" fillId="2" borderId="51" xfId="0" applyNumberFormat="1" applyFont="1" applyFill="1" applyBorder="1" applyAlignment="1">
      <alignment horizontal="right" vertical="center"/>
    </xf>
    <xf numFmtId="164" fontId="11" fillId="4" borderId="51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166" fontId="14" fillId="0" borderId="36" xfId="0" applyNumberFormat="1" applyFont="1" applyFill="1" applyBorder="1" applyAlignment="1">
      <alignment horizontal="right" vertical="center"/>
    </xf>
    <xf numFmtId="164" fontId="11" fillId="0" borderId="36" xfId="0" applyNumberFormat="1" applyFont="1" applyFill="1" applyBorder="1" applyAlignment="1">
      <alignment horizontal="center" vertical="center"/>
    </xf>
    <xf numFmtId="166" fontId="14" fillId="0" borderId="37" xfId="0" applyNumberFormat="1" applyFont="1" applyFill="1" applyBorder="1" applyAlignment="1">
      <alignment horizontal="right" vertical="center"/>
    </xf>
    <xf numFmtId="164" fontId="11" fillId="0" borderId="47" xfId="0" applyNumberFormat="1" applyFont="1" applyFill="1" applyBorder="1" applyAlignment="1">
      <alignment horizontal="center" vertical="center"/>
    </xf>
    <xf numFmtId="49" fontId="14" fillId="0" borderId="48" xfId="0" applyNumberFormat="1" applyFont="1" applyFill="1" applyBorder="1" applyAlignment="1">
      <alignment vertical="center"/>
    </xf>
    <xf numFmtId="0" fontId="14" fillId="0" borderId="48" xfId="0" applyFont="1" applyFill="1" applyBorder="1" applyAlignment="1">
      <alignment horizontal="center" vertical="center"/>
    </xf>
    <xf numFmtId="49" fontId="14" fillId="0" borderId="48" xfId="0" applyNumberFormat="1" applyFont="1" applyFill="1" applyBorder="1" applyAlignment="1">
      <alignment horizontal="center" vertical="center"/>
    </xf>
    <xf numFmtId="166" fontId="14" fillId="0" borderId="48" xfId="0" applyNumberFormat="1" applyFont="1" applyFill="1" applyBorder="1" applyAlignment="1">
      <alignment horizontal="right" vertical="center"/>
    </xf>
    <xf numFmtId="164" fontId="11" fillId="0" borderId="48" xfId="0" applyNumberFormat="1" applyFont="1" applyFill="1" applyBorder="1" applyAlignment="1">
      <alignment horizontal="center" vertical="center"/>
    </xf>
    <xf numFmtId="166" fontId="14" fillId="0" borderId="49" xfId="0" applyNumberFormat="1" applyFont="1" applyFill="1" applyBorder="1" applyAlignment="1">
      <alignment horizontal="right" vertical="center"/>
    </xf>
    <xf numFmtId="164" fontId="11" fillId="0" borderId="53" xfId="0" applyNumberFormat="1" applyFont="1" applyFill="1" applyBorder="1" applyAlignment="1">
      <alignment horizontal="center" vertical="center"/>
    </xf>
    <xf numFmtId="49" fontId="14" fillId="0" borderId="54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49" fontId="14" fillId="0" borderId="54" xfId="0" applyNumberFormat="1" applyFont="1" applyFill="1" applyBorder="1" applyAlignment="1">
      <alignment horizontal="center" vertical="center"/>
    </xf>
    <xf numFmtId="166" fontId="14" fillId="0" borderId="54" xfId="0" applyNumberFormat="1" applyFont="1" applyFill="1" applyBorder="1" applyAlignment="1">
      <alignment horizontal="right" vertical="center"/>
    </xf>
    <xf numFmtId="164" fontId="11" fillId="0" borderId="54" xfId="0" applyNumberFormat="1" applyFont="1" applyFill="1" applyBorder="1" applyAlignment="1">
      <alignment horizontal="center" vertical="center"/>
    </xf>
    <xf numFmtId="166" fontId="14" fillId="0" borderId="55" xfId="0" applyNumberFormat="1" applyFont="1" applyFill="1" applyBorder="1" applyAlignment="1">
      <alignment horizontal="right" vertical="center"/>
    </xf>
    <xf numFmtId="49" fontId="23" fillId="2" borderId="30" xfId="0" applyNumberFormat="1" applyFont="1" applyFill="1" applyBorder="1" applyAlignment="1">
      <alignment horizontal="center" vertical="center"/>
    </xf>
    <xf numFmtId="49" fontId="22" fillId="2" borderId="30" xfId="0" applyNumberFormat="1" applyFont="1" applyFill="1" applyBorder="1" applyAlignment="1">
      <alignment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2" fillId="2" borderId="23" xfId="0" applyNumberFormat="1" applyFont="1" applyFill="1" applyBorder="1" applyAlignment="1">
      <alignment horizontal="left" vertical="center"/>
    </xf>
    <xf numFmtId="49" fontId="6" fillId="2" borderId="19" xfId="0" applyNumberFormat="1" applyFont="1" applyFill="1" applyBorder="1" applyAlignment="1">
      <alignment horizontal="center" vertical="center" wrapText="1"/>
    </xf>
    <xf numFmtId="49" fontId="25" fillId="2" borderId="30" xfId="0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49" fontId="15" fillId="0" borderId="51" xfId="0" applyNumberFormat="1" applyFont="1" applyFill="1" applyBorder="1" applyAlignment="1">
      <alignment horizontal="left" vertical="center"/>
    </xf>
    <xf numFmtId="49" fontId="15" fillId="0" borderId="51" xfId="0" applyNumberFormat="1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166" fontId="14" fillId="0" borderId="51" xfId="0" applyNumberFormat="1" applyFont="1" applyFill="1" applyBorder="1" applyAlignment="1">
      <alignment horizontal="right" vertical="center"/>
    </xf>
    <xf numFmtId="164" fontId="11" fillId="0" borderId="51" xfId="0" applyNumberFormat="1" applyFont="1" applyFill="1" applyBorder="1" applyAlignment="1">
      <alignment horizontal="center" vertical="center"/>
    </xf>
    <xf numFmtId="166" fontId="14" fillId="0" borderId="52" xfId="0" applyNumberFormat="1" applyFont="1" applyFill="1" applyBorder="1" applyAlignment="1">
      <alignment horizontal="right" vertical="center"/>
    </xf>
    <xf numFmtId="49" fontId="15" fillId="2" borderId="56" xfId="0" applyNumberFormat="1" applyFont="1" applyFill="1" applyBorder="1" applyAlignment="1">
      <alignment horizontal="left" vertical="center"/>
    </xf>
    <xf numFmtId="49" fontId="15" fillId="2" borderId="54" xfId="0" applyNumberFormat="1" applyFont="1" applyFill="1" applyBorder="1" applyAlignment="1">
      <alignment horizontal="left" vertical="center"/>
    </xf>
    <xf numFmtId="49" fontId="15" fillId="0" borderId="30" xfId="0" applyNumberFormat="1" applyFont="1" applyFill="1" applyBorder="1" applyAlignment="1">
      <alignment vertical="center"/>
    </xf>
    <xf numFmtId="49" fontId="15" fillId="0" borderId="30" xfId="0" applyNumberFormat="1" applyFont="1" applyFill="1" applyBorder="1" applyAlignment="1">
      <alignment horizontal="left"/>
    </xf>
    <xf numFmtId="49" fontId="15" fillId="0" borderId="30" xfId="0" applyNumberFormat="1" applyFont="1" applyFill="1" applyBorder="1" applyAlignment="1">
      <alignment horizontal="center"/>
    </xf>
    <xf numFmtId="168" fontId="14" fillId="0" borderId="30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5" fontId="2" fillId="2" borderId="3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right" vertical="center"/>
    </xf>
    <xf numFmtId="165" fontId="8" fillId="2" borderId="6" xfId="0" applyNumberFormat="1" applyFont="1" applyFill="1" applyBorder="1" applyAlignment="1">
      <alignment horizontal="right" vertical="center"/>
    </xf>
    <xf numFmtId="49" fontId="8" fillId="2" borderId="8" xfId="0" applyNumberFormat="1" applyFont="1" applyFill="1" applyBorder="1" applyAlignment="1">
      <alignment horizontal="left" vertical="center"/>
    </xf>
    <xf numFmtId="165" fontId="8" fillId="2" borderId="8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7" fontId="10" fillId="2" borderId="12" xfId="0" applyNumberFormat="1" applyFont="1" applyFill="1" applyBorder="1" applyAlignment="1">
      <alignment horizontal="center" vertical="center"/>
    </xf>
    <xf numFmtId="167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left" vertical="center"/>
    </xf>
    <xf numFmtId="165" fontId="5" fillId="2" borderId="14" xfId="0" applyNumberFormat="1" applyFont="1" applyFill="1" applyBorder="1" applyAlignment="1">
      <alignment horizontal="left" vertical="center"/>
    </xf>
    <xf numFmtId="165" fontId="5" fillId="2" borderId="15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49" fontId="6" fillId="2" borderId="36" xfId="0" applyNumberFormat="1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horizontal="left" vertical="center"/>
    </xf>
    <xf numFmtId="49" fontId="6" fillId="2" borderId="36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40" xfId="0" applyFill="1" applyBorder="1"/>
    <xf numFmtId="166" fontId="0" fillId="2" borderId="11" xfId="0" applyNumberFormat="1" applyFill="1" applyBorder="1"/>
    <xf numFmtId="164" fontId="0" fillId="2" borderId="11" xfId="0" applyNumberFormat="1" applyFill="1" applyBorder="1"/>
    <xf numFmtId="166" fontId="0" fillId="2" borderId="40" xfId="0" applyNumberFormat="1" applyFill="1" applyBorder="1"/>
    <xf numFmtId="49" fontId="15" fillId="2" borderId="23" xfId="0" applyNumberFormat="1" applyFont="1" applyFill="1" applyBorder="1" applyAlignment="1">
      <alignment horizontal="left" vertical="center"/>
    </xf>
    <xf numFmtId="0" fontId="0" fillId="2" borderId="23" xfId="0" applyFill="1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/>
    </xf>
    <xf numFmtId="49" fontId="19" fillId="2" borderId="3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 vertical="center"/>
    </xf>
    <xf numFmtId="49" fontId="19" fillId="2" borderId="8" xfId="0" applyNumberFormat="1" applyFont="1" applyFill="1" applyBorder="1" applyAlignment="1">
      <alignment horizontal="left" vertical="center"/>
    </xf>
    <xf numFmtId="49" fontId="19" fillId="2" borderId="9" xfId="0" applyNumberFormat="1" applyFont="1" applyFill="1" applyBorder="1" applyAlignment="1">
      <alignment horizontal="left" vertical="center"/>
    </xf>
    <xf numFmtId="169" fontId="1" fillId="2" borderId="41" xfId="0" applyNumberFormat="1" applyFont="1" applyFill="1" applyBorder="1" applyAlignment="1">
      <alignment horizontal="center" vertical="center"/>
    </xf>
    <xf numFmtId="169" fontId="1" fillId="2" borderId="42" xfId="0" applyNumberFormat="1" applyFont="1" applyFill="1" applyBorder="1" applyAlignment="1">
      <alignment horizontal="center" vertical="center"/>
    </xf>
    <xf numFmtId="169" fontId="1" fillId="2" borderId="43" xfId="0" applyNumberFormat="1" applyFont="1" applyFill="1" applyBorder="1" applyAlignment="1">
      <alignment horizontal="center" vertical="center"/>
    </xf>
    <xf numFmtId="169" fontId="1" fillId="2" borderId="44" xfId="0" applyNumberFormat="1" applyFont="1" applyFill="1" applyBorder="1" applyAlignment="1">
      <alignment horizontal="center" vertical="center"/>
    </xf>
    <xf numFmtId="169" fontId="1" fillId="2" borderId="45" xfId="0" applyNumberFormat="1" applyFont="1" applyFill="1" applyBorder="1" applyAlignment="1">
      <alignment horizontal="center" vertical="center"/>
    </xf>
    <xf numFmtId="169" fontId="1" fillId="2" borderId="46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 vertical="center"/>
    </xf>
    <xf numFmtId="0" fontId="0" fillId="2" borderId="30" xfId="0" applyFill="1" applyBorder="1"/>
    <xf numFmtId="0" fontId="16" fillId="2" borderId="36" xfId="0" applyFont="1" applyFill="1" applyBorder="1" applyAlignment="1">
      <alignment horizontal="left" vertical="center"/>
    </xf>
    <xf numFmtId="0" fontId="0" fillId="2" borderId="36" xfId="0" applyFill="1" applyBorder="1"/>
  </cellXfs>
  <cellStyles count="1">
    <cellStyle name="Normá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0000FF"/>
      <rgbColor rgb="FF99CCFF"/>
      <rgbColor rgb="FF006411"/>
      <rgbColor rgb="FFFFCC99"/>
      <rgbColor rgb="FF008000"/>
      <rgbColor rgb="FFFF2600"/>
      <rgbColor rgb="FFDBE5F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38100</xdr:rowOff>
    </xdr:from>
    <xdr:to>
      <xdr:col>1</xdr:col>
      <xdr:colOff>1214344</xdr:colOff>
      <xdr:row>3</xdr:row>
      <xdr:rowOff>150159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38100"/>
          <a:ext cx="1684245" cy="7883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3"/>
  <sheetViews>
    <sheetView showGridLines="0" tabSelected="1" topLeftCell="A109" workbookViewId="0">
      <selection activeCell="G113" sqref="G113"/>
    </sheetView>
  </sheetViews>
  <sheetFormatPr defaultColWidth="7.33203125" defaultRowHeight="12.75" customHeight="1" x14ac:dyDescent="0.25"/>
  <cols>
    <col min="1" max="1" width="6.44140625" style="1" customWidth="1"/>
    <col min="2" max="2" width="30.6640625" style="1" customWidth="1"/>
    <col min="3" max="3" width="4.109375" style="1" customWidth="1"/>
    <col min="4" max="4" width="11.6640625" style="1" customWidth="1"/>
    <col min="5" max="5" width="8.88671875" style="1" customWidth="1"/>
    <col min="6" max="6" width="4" style="1" customWidth="1"/>
    <col min="7" max="7" width="8.88671875" style="1" customWidth="1"/>
    <col min="8" max="8" width="8.109375" style="1" customWidth="1"/>
    <col min="9" max="9" width="1.44140625" style="1" customWidth="1"/>
    <col min="10" max="10" width="6.33203125" style="1" customWidth="1"/>
    <col min="11" max="11" width="29.88671875" style="1" customWidth="1"/>
    <col min="12" max="12" width="4.44140625" style="1" customWidth="1"/>
    <col min="13" max="13" width="11.109375" style="1" customWidth="1"/>
    <col min="14" max="14" width="9" style="1" customWidth="1"/>
    <col min="15" max="15" width="4" style="1" customWidth="1"/>
    <col min="16" max="16" width="9" style="1" customWidth="1"/>
    <col min="17" max="17" width="8.109375" style="1" customWidth="1"/>
    <col min="18" max="18" width="7.33203125" style="1" customWidth="1"/>
    <col min="19" max="16384" width="7.33203125" style="1"/>
  </cols>
  <sheetData>
    <row r="1" spans="1:17" ht="27.75" customHeight="1" x14ac:dyDescent="0.6">
      <c r="A1" s="2"/>
      <c r="B1" s="183" t="s">
        <v>409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5"/>
    </row>
    <row r="2" spans="1:17" ht="9.75" customHeight="1" x14ac:dyDescent="0.25">
      <c r="A2" s="3"/>
      <c r="B2" s="4"/>
      <c r="C2" s="5"/>
      <c r="D2" s="6"/>
      <c r="E2" s="196" t="s">
        <v>0</v>
      </c>
      <c r="F2" s="197"/>
      <c r="G2" s="197"/>
      <c r="H2" s="197"/>
      <c r="I2" s="4"/>
      <c r="J2" s="5"/>
      <c r="K2" s="4"/>
      <c r="L2" s="5"/>
      <c r="M2" s="6"/>
      <c r="N2" s="8"/>
      <c r="O2" s="9"/>
      <c r="P2" s="10"/>
      <c r="Q2" s="11"/>
    </row>
    <row r="3" spans="1:17" ht="15.75" customHeight="1" x14ac:dyDescent="0.25">
      <c r="A3" s="12"/>
      <c r="B3" s="13"/>
      <c r="C3" s="14"/>
      <c r="D3" s="15"/>
      <c r="E3" s="197"/>
      <c r="F3" s="197"/>
      <c r="G3" s="197"/>
      <c r="H3" s="197"/>
      <c r="I3" s="7"/>
      <c r="J3" s="16"/>
      <c r="K3" s="17" t="s">
        <v>1</v>
      </c>
      <c r="L3" s="18" t="s">
        <v>2</v>
      </c>
      <c r="M3" s="186" t="s">
        <v>371</v>
      </c>
      <c r="N3" s="187"/>
      <c r="O3" s="187"/>
      <c r="P3" s="187"/>
      <c r="Q3" s="188"/>
    </row>
    <row r="4" spans="1:17" ht="16.5" customHeight="1" x14ac:dyDescent="0.25">
      <c r="A4" s="19"/>
      <c r="B4" s="20"/>
      <c r="C4" s="21"/>
      <c r="D4" s="22"/>
      <c r="E4" s="189" t="s">
        <v>3</v>
      </c>
      <c r="F4" s="190"/>
      <c r="G4" s="190"/>
      <c r="H4" s="190"/>
      <c r="I4" s="23"/>
      <c r="J4" s="24"/>
      <c r="K4" s="25" t="s">
        <v>4</v>
      </c>
      <c r="L4" s="26"/>
      <c r="M4" s="191" t="s">
        <v>5</v>
      </c>
      <c r="N4" s="192"/>
      <c r="O4" s="192"/>
      <c r="P4" s="192"/>
      <c r="Q4" s="193"/>
    </row>
    <row r="5" spans="1:17" ht="8.1" customHeight="1" x14ac:dyDescent="0.25">
      <c r="A5" s="27"/>
      <c r="B5" s="28"/>
      <c r="C5" s="29"/>
      <c r="D5" s="29"/>
      <c r="E5" s="30"/>
      <c r="F5" s="31"/>
      <c r="G5" s="32"/>
      <c r="H5" s="33"/>
      <c r="I5" s="34"/>
      <c r="J5" s="35"/>
      <c r="K5" s="36"/>
      <c r="L5" s="37"/>
      <c r="M5" s="29"/>
      <c r="N5" s="194"/>
      <c r="O5" s="194"/>
      <c r="P5" s="194"/>
      <c r="Q5" s="195"/>
    </row>
    <row r="6" spans="1:17" ht="15" customHeight="1" x14ac:dyDescent="0.25">
      <c r="A6" s="38" t="s">
        <v>6</v>
      </c>
      <c r="B6" s="198">
        <f ca="1">NOW()</f>
        <v>45782.415863657407</v>
      </c>
      <c r="C6" s="199"/>
      <c r="D6" s="199"/>
      <c r="E6" s="200"/>
      <c r="F6" s="200"/>
      <c r="G6" s="200"/>
      <c r="H6" s="201"/>
      <c r="I6" s="39"/>
      <c r="J6" s="202" t="s">
        <v>7</v>
      </c>
      <c r="K6" s="203"/>
      <c r="L6" s="203"/>
      <c r="M6" s="203"/>
      <c r="N6" s="203"/>
      <c r="O6" s="203"/>
      <c r="P6" s="203"/>
      <c r="Q6" s="204"/>
    </row>
    <row r="7" spans="1:17" ht="8.1" customHeight="1" x14ac:dyDescent="0.25">
      <c r="A7" s="27"/>
      <c r="B7" s="40"/>
      <c r="C7" s="29"/>
      <c r="D7" s="29"/>
      <c r="E7" s="41"/>
      <c r="F7" s="31"/>
      <c r="G7" s="32"/>
      <c r="H7" s="33"/>
      <c r="I7" s="16"/>
      <c r="J7" s="37"/>
      <c r="K7" s="40"/>
      <c r="L7" s="29"/>
      <c r="M7" s="29"/>
      <c r="N7" s="41"/>
      <c r="O7" s="31"/>
      <c r="P7" s="32"/>
      <c r="Q7" s="42"/>
    </row>
    <row r="8" spans="1:17" ht="15" customHeight="1" x14ac:dyDescent="0.25">
      <c r="A8" s="205" t="s">
        <v>8</v>
      </c>
      <c r="B8" s="206"/>
      <c r="C8" s="206"/>
      <c r="D8" s="206"/>
      <c r="E8" s="206"/>
      <c r="F8" s="206"/>
      <c r="G8" s="206"/>
      <c r="H8" s="207"/>
      <c r="I8" s="43"/>
      <c r="J8" s="202" t="s">
        <v>9</v>
      </c>
      <c r="K8" s="208"/>
      <c r="L8" s="208"/>
      <c r="M8" s="208"/>
      <c r="N8" s="208"/>
      <c r="O8" s="208"/>
      <c r="P8" s="208"/>
      <c r="Q8" s="209"/>
    </row>
    <row r="9" spans="1:17" ht="15.75" customHeight="1" x14ac:dyDescent="0.25">
      <c r="A9" s="44" t="s">
        <v>10</v>
      </c>
      <c r="B9" s="210"/>
      <c r="C9" s="210"/>
      <c r="D9" s="210"/>
      <c r="E9" s="210"/>
      <c r="F9" s="210"/>
      <c r="G9" s="210"/>
      <c r="H9" s="211"/>
      <c r="I9" s="45"/>
      <c r="J9" s="44" t="s">
        <v>10</v>
      </c>
      <c r="K9" s="212"/>
      <c r="L9" s="213"/>
      <c r="M9" s="213"/>
      <c r="N9" s="213"/>
      <c r="O9" s="213"/>
      <c r="P9" s="213"/>
      <c r="Q9" s="214"/>
    </row>
    <row r="10" spans="1:17" ht="15.75" customHeight="1" x14ac:dyDescent="0.25">
      <c r="A10" s="46" t="s">
        <v>11</v>
      </c>
      <c r="B10" s="215"/>
      <c r="C10" s="215"/>
      <c r="D10" s="215"/>
      <c r="E10" s="215"/>
      <c r="F10" s="215"/>
      <c r="G10" s="215"/>
      <c r="H10" s="216"/>
      <c r="I10" s="45"/>
      <c r="J10" s="46" t="s">
        <v>11</v>
      </c>
      <c r="K10" s="217"/>
      <c r="L10" s="218"/>
      <c r="M10" s="218"/>
      <c r="N10" s="218"/>
      <c r="O10" s="218"/>
      <c r="P10" s="218"/>
      <c r="Q10" s="219"/>
    </row>
    <row r="11" spans="1:17" ht="15.75" customHeight="1" x14ac:dyDescent="0.25">
      <c r="A11" s="46" t="s">
        <v>12</v>
      </c>
      <c r="B11" s="215"/>
      <c r="C11" s="215"/>
      <c r="D11" s="215"/>
      <c r="E11" s="215"/>
      <c r="F11" s="215"/>
      <c r="G11" s="215"/>
      <c r="H11" s="216"/>
      <c r="I11" s="45"/>
      <c r="J11" s="46" t="s">
        <v>12</v>
      </c>
      <c r="K11" s="217"/>
      <c r="L11" s="218"/>
      <c r="M11" s="218"/>
      <c r="N11" s="218"/>
      <c r="O11" s="218"/>
      <c r="P11" s="218"/>
      <c r="Q11" s="219"/>
    </row>
    <row r="12" spans="1:17" ht="15.75" customHeight="1" x14ac:dyDescent="0.25">
      <c r="A12" s="46" t="s">
        <v>13</v>
      </c>
      <c r="B12" s="215"/>
      <c r="C12" s="215"/>
      <c r="D12" s="215"/>
      <c r="E12" s="215"/>
      <c r="F12" s="215"/>
      <c r="G12" s="215"/>
      <c r="H12" s="216"/>
      <c r="I12" s="45"/>
      <c r="J12" s="46" t="s">
        <v>13</v>
      </c>
      <c r="K12" s="217"/>
      <c r="L12" s="218"/>
      <c r="M12" s="218"/>
      <c r="N12" s="218"/>
      <c r="O12" s="218"/>
      <c r="P12" s="218"/>
      <c r="Q12" s="219"/>
    </row>
    <row r="13" spans="1:17" ht="15.75" customHeight="1" x14ac:dyDescent="0.25">
      <c r="A13" s="46" t="s">
        <v>14</v>
      </c>
      <c r="B13" s="215"/>
      <c r="C13" s="215"/>
      <c r="D13" s="215"/>
      <c r="E13" s="215"/>
      <c r="F13" s="215"/>
      <c r="G13" s="215"/>
      <c r="H13" s="216"/>
      <c r="I13" s="45"/>
      <c r="J13" s="46" t="s">
        <v>14</v>
      </c>
      <c r="K13" s="217"/>
      <c r="L13" s="218"/>
      <c r="M13" s="218"/>
      <c r="N13" s="218"/>
      <c r="O13" s="218"/>
      <c r="P13" s="218"/>
      <c r="Q13" s="219"/>
    </row>
    <row r="14" spans="1:17" ht="15.75" customHeight="1" x14ac:dyDescent="0.25">
      <c r="A14" s="220"/>
      <c r="B14" s="221"/>
      <c r="C14" s="222" t="s">
        <v>15</v>
      </c>
      <c r="D14" s="221"/>
      <c r="E14" s="221"/>
      <c r="F14" s="221"/>
      <c r="G14" s="221"/>
      <c r="H14" s="223"/>
      <c r="I14" s="47"/>
      <c r="J14" s="224" t="s">
        <v>16</v>
      </c>
      <c r="K14" s="221"/>
      <c r="L14" s="225" t="s">
        <v>17</v>
      </c>
      <c r="M14" s="226"/>
      <c r="N14" s="226"/>
      <c r="O14" s="225" t="s">
        <v>18</v>
      </c>
      <c r="P14" s="226"/>
      <c r="Q14" s="227"/>
    </row>
    <row r="15" spans="1:17" ht="30" customHeight="1" x14ac:dyDescent="0.25">
      <c r="A15" s="48" t="s">
        <v>19</v>
      </c>
      <c r="B15" s="49" t="s">
        <v>20</v>
      </c>
      <c r="C15" s="50"/>
      <c r="D15" s="168" t="s">
        <v>345</v>
      </c>
      <c r="E15" s="52" t="s">
        <v>21</v>
      </c>
      <c r="F15" s="49" t="s">
        <v>22</v>
      </c>
      <c r="G15" s="53" t="s">
        <v>23</v>
      </c>
      <c r="H15" s="54" t="s">
        <v>24</v>
      </c>
      <c r="I15" s="55"/>
      <c r="J15" s="56" t="s">
        <v>19</v>
      </c>
      <c r="K15" s="57" t="s">
        <v>20</v>
      </c>
      <c r="L15" s="50"/>
      <c r="M15" s="168" t="s">
        <v>345</v>
      </c>
      <c r="N15" s="52" t="s">
        <v>21</v>
      </c>
      <c r="O15" s="51" t="s">
        <v>22</v>
      </c>
      <c r="P15" s="58" t="s">
        <v>23</v>
      </c>
      <c r="Q15" s="59" t="s">
        <v>24</v>
      </c>
    </row>
    <row r="16" spans="1:17" ht="16.5" customHeight="1" x14ac:dyDescent="0.3">
      <c r="A16" s="228" t="s">
        <v>25</v>
      </c>
      <c r="B16" s="229"/>
      <c r="C16" s="229"/>
      <c r="D16" s="229"/>
      <c r="E16" s="229"/>
      <c r="F16" s="229"/>
      <c r="G16" s="229"/>
      <c r="H16" s="230"/>
      <c r="I16" s="60"/>
      <c r="J16" s="228" t="s">
        <v>26</v>
      </c>
      <c r="K16" s="229"/>
      <c r="L16" s="229"/>
      <c r="M16" s="229"/>
      <c r="N16" s="231"/>
      <c r="O16" s="232"/>
      <c r="P16" s="231"/>
      <c r="Q16" s="233"/>
    </row>
    <row r="17" spans="1:17" ht="16.5" customHeight="1" x14ac:dyDescent="0.25">
      <c r="A17" s="61"/>
      <c r="B17" s="62" t="s">
        <v>27</v>
      </c>
      <c r="C17" s="63" t="s">
        <v>28</v>
      </c>
      <c r="D17" s="64" t="s">
        <v>29</v>
      </c>
      <c r="E17" s="65">
        <v>2050</v>
      </c>
      <c r="F17" s="66">
        <v>20</v>
      </c>
      <c r="G17" s="65">
        <f t="shared" ref="G17:G47" si="0">$E17-(($E17/100)*$F17)</f>
        <v>1640</v>
      </c>
      <c r="H17" s="67">
        <f t="shared" ref="H17:H47" si="1">$G17*$A17</f>
        <v>0</v>
      </c>
      <c r="I17" s="68"/>
      <c r="J17" s="69"/>
      <c r="K17" s="177" t="s">
        <v>386</v>
      </c>
      <c r="L17" s="63" t="s">
        <v>28</v>
      </c>
      <c r="M17" s="64" t="s">
        <v>400</v>
      </c>
      <c r="N17" s="65">
        <v>8190</v>
      </c>
      <c r="O17" s="66">
        <v>20</v>
      </c>
      <c r="P17" s="65">
        <f t="shared" ref="P17:P24" si="2">$N17-(($N17/100)*$O17)</f>
        <v>6552</v>
      </c>
      <c r="Q17" s="67">
        <f t="shared" ref="Q17:Q24" si="3">$P17*$J17</f>
        <v>0</v>
      </c>
    </row>
    <row r="18" spans="1:17" ht="16.5" customHeight="1" x14ac:dyDescent="0.25">
      <c r="A18" s="70"/>
      <c r="B18" s="71" t="s">
        <v>30</v>
      </c>
      <c r="C18" s="72" t="s">
        <v>28</v>
      </c>
      <c r="D18" s="73" t="s">
        <v>29</v>
      </c>
      <c r="E18" s="74">
        <v>3470</v>
      </c>
      <c r="F18" s="75">
        <v>20</v>
      </c>
      <c r="G18" s="74">
        <f t="shared" si="0"/>
        <v>2776</v>
      </c>
      <c r="H18" s="76">
        <f t="shared" si="1"/>
        <v>0</v>
      </c>
      <c r="I18" s="68"/>
      <c r="J18" s="70"/>
      <c r="K18" s="178" t="s">
        <v>387</v>
      </c>
      <c r="L18" s="72" t="s">
        <v>28</v>
      </c>
      <c r="M18" s="73" t="s">
        <v>398</v>
      </c>
      <c r="N18" s="74">
        <v>9690</v>
      </c>
      <c r="O18" s="75">
        <v>20</v>
      </c>
      <c r="P18" s="74">
        <f t="shared" si="2"/>
        <v>7752</v>
      </c>
      <c r="Q18" s="76">
        <f t="shared" si="3"/>
        <v>0</v>
      </c>
    </row>
    <row r="19" spans="1:17" ht="16.5" customHeight="1" x14ac:dyDescent="0.25">
      <c r="A19" s="70"/>
      <c r="B19" s="71" t="s">
        <v>31</v>
      </c>
      <c r="C19" s="72" t="s">
        <v>28</v>
      </c>
      <c r="D19" s="73" t="s">
        <v>296</v>
      </c>
      <c r="E19" s="74">
        <v>2060</v>
      </c>
      <c r="F19" s="75">
        <v>20</v>
      </c>
      <c r="G19" s="74">
        <f t="shared" si="0"/>
        <v>1648</v>
      </c>
      <c r="H19" s="76">
        <f t="shared" si="1"/>
        <v>0</v>
      </c>
      <c r="I19" s="68"/>
      <c r="J19" s="70"/>
      <c r="K19" s="131" t="s">
        <v>388</v>
      </c>
      <c r="L19" s="72" t="s">
        <v>28</v>
      </c>
      <c r="M19" s="73" t="s">
        <v>399</v>
      </c>
      <c r="N19" s="74">
        <v>10590</v>
      </c>
      <c r="O19" s="75">
        <v>20</v>
      </c>
      <c r="P19" s="74">
        <f t="shared" si="2"/>
        <v>8472</v>
      </c>
      <c r="Q19" s="76">
        <f t="shared" si="3"/>
        <v>0</v>
      </c>
    </row>
    <row r="20" spans="1:17" ht="16.5" customHeight="1" x14ac:dyDescent="0.25">
      <c r="A20" s="70"/>
      <c r="B20" s="71" t="s">
        <v>357</v>
      </c>
      <c r="C20" s="72" t="s">
        <v>28</v>
      </c>
      <c r="D20" s="73" t="s">
        <v>296</v>
      </c>
      <c r="E20" s="74">
        <v>4740</v>
      </c>
      <c r="F20" s="75">
        <v>20</v>
      </c>
      <c r="G20" s="74">
        <f t="shared" si="0"/>
        <v>3792</v>
      </c>
      <c r="H20" s="76">
        <f t="shared" si="1"/>
        <v>0</v>
      </c>
      <c r="I20" s="77"/>
      <c r="J20" s="70"/>
      <c r="K20" s="131" t="s">
        <v>395</v>
      </c>
      <c r="L20" s="72" t="s">
        <v>28</v>
      </c>
      <c r="M20" s="73" t="s">
        <v>396</v>
      </c>
      <c r="N20" s="74">
        <v>22690</v>
      </c>
      <c r="O20" s="75">
        <v>20</v>
      </c>
      <c r="P20" s="74">
        <f t="shared" si="2"/>
        <v>18152</v>
      </c>
      <c r="Q20" s="76">
        <f t="shared" si="3"/>
        <v>0</v>
      </c>
    </row>
    <row r="21" spans="1:17" ht="16.5" customHeight="1" x14ac:dyDescent="0.25">
      <c r="A21" s="70"/>
      <c r="B21" s="71" t="s">
        <v>347</v>
      </c>
      <c r="C21" s="72" t="s">
        <v>28</v>
      </c>
      <c r="D21" s="73" t="s">
        <v>35</v>
      </c>
      <c r="E21" s="74">
        <v>2820</v>
      </c>
      <c r="F21" s="75">
        <v>20</v>
      </c>
      <c r="G21" s="74">
        <f t="shared" si="0"/>
        <v>2256</v>
      </c>
      <c r="H21" s="76">
        <f t="shared" si="1"/>
        <v>0</v>
      </c>
      <c r="I21" s="77"/>
      <c r="J21" s="70"/>
      <c r="K21" s="131" t="s">
        <v>389</v>
      </c>
      <c r="L21" s="72" t="s">
        <v>28</v>
      </c>
      <c r="M21" s="73" t="s">
        <v>394</v>
      </c>
      <c r="N21" s="74">
        <v>6190</v>
      </c>
      <c r="O21" s="75">
        <v>20</v>
      </c>
      <c r="P21" s="74">
        <f t="shared" si="2"/>
        <v>4952</v>
      </c>
      <c r="Q21" s="76">
        <f t="shared" si="3"/>
        <v>0</v>
      </c>
    </row>
    <row r="22" spans="1:17" ht="16.5" customHeight="1" x14ac:dyDescent="0.25">
      <c r="A22" s="78"/>
      <c r="B22" s="71" t="s">
        <v>346</v>
      </c>
      <c r="C22" s="72" t="s">
        <v>28</v>
      </c>
      <c r="D22" s="73" t="s">
        <v>392</v>
      </c>
      <c r="E22" s="74">
        <v>7990</v>
      </c>
      <c r="F22" s="75">
        <v>20</v>
      </c>
      <c r="G22" s="74">
        <f t="shared" si="0"/>
        <v>6392</v>
      </c>
      <c r="H22" s="76">
        <f t="shared" si="1"/>
        <v>0</v>
      </c>
      <c r="I22" s="77"/>
      <c r="J22" s="70"/>
      <c r="K22" s="131" t="s">
        <v>390</v>
      </c>
      <c r="L22" s="72" t="s">
        <v>28</v>
      </c>
      <c r="M22" s="73" t="s">
        <v>397</v>
      </c>
      <c r="N22" s="74">
        <v>8690</v>
      </c>
      <c r="O22" s="75">
        <v>20</v>
      </c>
      <c r="P22" s="74">
        <f t="shared" si="2"/>
        <v>6952</v>
      </c>
      <c r="Q22" s="76">
        <f t="shared" si="3"/>
        <v>0</v>
      </c>
    </row>
    <row r="23" spans="1:17" ht="16.5" customHeight="1" x14ac:dyDescent="0.25">
      <c r="A23" s="78"/>
      <c r="B23" s="71" t="s">
        <v>36</v>
      </c>
      <c r="C23" s="72" t="s">
        <v>28</v>
      </c>
      <c r="D23" s="73" t="s">
        <v>37</v>
      </c>
      <c r="E23" s="74">
        <v>4880</v>
      </c>
      <c r="F23" s="75">
        <v>20</v>
      </c>
      <c r="G23" s="74">
        <f t="shared" si="0"/>
        <v>3904</v>
      </c>
      <c r="H23" s="76">
        <f t="shared" si="1"/>
        <v>0</v>
      </c>
      <c r="I23" s="77"/>
      <c r="J23" s="70"/>
      <c r="K23" s="71" t="s">
        <v>32</v>
      </c>
      <c r="L23" s="72" t="s">
        <v>28</v>
      </c>
      <c r="M23" s="73" t="s">
        <v>33</v>
      </c>
      <c r="N23" s="74">
        <v>3390</v>
      </c>
      <c r="O23" s="75">
        <v>20</v>
      </c>
      <c r="P23" s="74">
        <f t="shared" si="2"/>
        <v>2712</v>
      </c>
      <c r="Q23" s="76">
        <f t="shared" si="3"/>
        <v>0</v>
      </c>
    </row>
    <row r="24" spans="1:17" ht="16.5" customHeight="1" x14ac:dyDescent="0.25">
      <c r="A24" s="78"/>
      <c r="B24" s="71" t="s">
        <v>38</v>
      </c>
      <c r="C24" s="72" t="s">
        <v>28</v>
      </c>
      <c r="D24" s="73" t="s">
        <v>37</v>
      </c>
      <c r="E24" s="74">
        <v>6820</v>
      </c>
      <c r="F24" s="75">
        <v>20</v>
      </c>
      <c r="G24" s="74">
        <f t="shared" si="0"/>
        <v>5456</v>
      </c>
      <c r="H24" s="76">
        <f t="shared" si="1"/>
        <v>0</v>
      </c>
      <c r="I24" s="77"/>
      <c r="J24" s="70"/>
      <c r="K24" s="71" t="s">
        <v>34</v>
      </c>
      <c r="L24" s="72" t="s">
        <v>28</v>
      </c>
      <c r="M24" s="73" t="s">
        <v>33</v>
      </c>
      <c r="N24" s="74">
        <v>14650</v>
      </c>
      <c r="O24" s="75">
        <v>20</v>
      </c>
      <c r="P24" s="74">
        <f t="shared" si="2"/>
        <v>11720</v>
      </c>
      <c r="Q24" s="76">
        <f t="shared" si="3"/>
        <v>0</v>
      </c>
    </row>
    <row r="25" spans="1:17" ht="16.5" customHeight="1" x14ac:dyDescent="0.25">
      <c r="A25" s="78"/>
      <c r="B25" s="71" t="s">
        <v>39</v>
      </c>
      <c r="C25" s="72" t="s">
        <v>28</v>
      </c>
      <c r="D25" s="73" t="s">
        <v>40</v>
      </c>
      <c r="E25" s="74">
        <v>3080</v>
      </c>
      <c r="F25" s="75">
        <v>20</v>
      </c>
      <c r="G25" s="74">
        <f t="shared" si="0"/>
        <v>2464</v>
      </c>
      <c r="H25" s="76">
        <f t="shared" si="1"/>
        <v>0</v>
      </c>
      <c r="I25" s="77"/>
      <c r="J25" s="70"/>
      <c r="K25" s="71"/>
      <c r="L25" s="72"/>
      <c r="M25" s="73"/>
      <c r="N25" s="74"/>
      <c r="O25" s="75"/>
      <c r="P25" s="74"/>
      <c r="Q25" s="76"/>
    </row>
    <row r="26" spans="1:17" ht="16.5" customHeight="1" x14ac:dyDescent="0.25">
      <c r="A26" s="70"/>
      <c r="B26" s="71" t="s">
        <v>41</v>
      </c>
      <c r="C26" s="72" t="s">
        <v>28</v>
      </c>
      <c r="D26" s="73" t="s">
        <v>40</v>
      </c>
      <c r="E26" s="74">
        <v>7840</v>
      </c>
      <c r="F26" s="75">
        <v>20</v>
      </c>
      <c r="G26" s="74">
        <f t="shared" si="0"/>
        <v>6272</v>
      </c>
      <c r="H26" s="76">
        <f t="shared" si="1"/>
        <v>0</v>
      </c>
      <c r="I26" s="77"/>
      <c r="J26" s="70"/>
      <c r="K26" s="71"/>
      <c r="L26" s="72"/>
      <c r="M26" s="73"/>
      <c r="N26" s="74"/>
      <c r="O26" s="75"/>
      <c r="P26" s="74"/>
      <c r="Q26" s="76"/>
    </row>
    <row r="27" spans="1:17" ht="16.5" customHeight="1" x14ac:dyDescent="0.25">
      <c r="A27" s="70"/>
      <c r="B27" s="71" t="s">
        <v>42</v>
      </c>
      <c r="C27" s="72" t="s">
        <v>28</v>
      </c>
      <c r="D27" s="73" t="s">
        <v>43</v>
      </c>
      <c r="E27" s="74">
        <v>5010</v>
      </c>
      <c r="F27" s="75">
        <v>20</v>
      </c>
      <c r="G27" s="74">
        <f t="shared" si="0"/>
        <v>4008</v>
      </c>
      <c r="H27" s="76">
        <f t="shared" si="1"/>
        <v>0</v>
      </c>
      <c r="I27" s="77"/>
      <c r="J27" s="70"/>
      <c r="K27" s="79"/>
      <c r="L27" s="80"/>
      <c r="M27" s="73"/>
      <c r="N27" s="74"/>
      <c r="O27" s="75"/>
      <c r="P27" s="74"/>
      <c r="Q27" s="76"/>
    </row>
    <row r="28" spans="1:17" ht="16.5" customHeight="1" x14ac:dyDescent="0.25">
      <c r="A28" s="70"/>
      <c r="B28" s="81" t="s">
        <v>44</v>
      </c>
      <c r="C28" s="72" t="s">
        <v>28</v>
      </c>
      <c r="D28" s="73" t="s">
        <v>45</v>
      </c>
      <c r="E28" s="74">
        <v>4110</v>
      </c>
      <c r="F28" s="75">
        <v>20</v>
      </c>
      <c r="G28" s="74">
        <f t="shared" si="0"/>
        <v>3288</v>
      </c>
      <c r="H28" s="76">
        <f t="shared" si="1"/>
        <v>0</v>
      </c>
      <c r="I28" s="77"/>
      <c r="J28" s="70"/>
      <c r="K28" s="79"/>
      <c r="L28" s="80"/>
      <c r="M28" s="73"/>
      <c r="N28" s="74"/>
      <c r="O28" s="75"/>
      <c r="P28" s="74"/>
      <c r="Q28" s="76"/>
    </row>
    <row r="29" spans="1:17" ht="16.5" customHeight="1" x14ac:dyDescent="0.25">
      <c r="A29" s="70"/>
      <c r="B29" s="81" t="s">
        <v>353</v>
      </c>
      <c r="C29" s="72" t="s">
        <v>28</v>
      </c>
      <c r="D29" s="73" t="s">
        <v>46</v>
      </c>
      <c r="E29" s="74">
        <v>3200</v>
      </c>
      <c r="F29" s="75">
        <v>20</v>
      </c>
      <c r="G29" s="74">
        <f t="shared" si="0"/>
        <v>2560</v>
      </c>
      <c r="H29" s="76">
        <f t="shared" si="1"/>
        <v>0</v>
      </c>
      <c r="I29" s="77"/>
      <c r="J29" s="70"/>
      <c r="K29" s="71"/>
      <c r="L29" s="72"/>
      <c r="M29" s="73"/>
      <c r="N29" s="74"/>
      <c r="O29" s="75"/>
      <c r="P29" s="74"/>
      <c r="Q29" s="76"/>
    </row>
    <row r="30" spans="1:17" ht="16.5" customHeight="1" x14ac:dyDescent="0.25">
      <c r="A30" s="70"/>
      <c r="B30" s="81" t="s">
        <v>47</v>
      </c>
      <c r="C30" s="72" t="s">
        <v>28</v>
      </c>
      <c r="D30" s="73" t="s">
        <v>307</v>
      </c>
      <c r="E30" s="74">
        <v>3850</v>
      </c>
      <c r="F30" s="75">
        <v>20</v>
      </c>
      <c r="G30" s="74">
        <f t="shared" si="0"/>
        <v>3080</v>
      </c>
      <c r="H30" s="76">
        <f t="shared" si="1"/>
        <v>0</v>
      </c>
      <c r="I30" s="77"/>
      <c r="J30" s="70"/>
      <c r="K30" s="79"/>
      <c r="L30" s="80"/>
      <c r="M30" s="73"/>
      <c r="N30" s="74"/>
      <c r="O30" s="75"/>
      <c r="P30" s="74"/>
      <c r="Q30" s="76"/>
    </row>
    <row r="31" spans="1:17" ht="16.5" customHeight="1" thickBot="1" x14ac:dyDescent="0.3">
      <c r="A31" s="70"/>
      <c r="B31" s="82" t="s">
        <v>48</v>
      </c>
      <c r="C31" s="83"/>
      <c r="D31" s="84" t="s">
        <v>49</v>
      </c>
      <c r="E31" s="74">
        <v>9990</v>
      </c>
      <c r="F31" s="85">
        <v>20</v>
      </c>
      <c r="G31" s="74">
        <f t="shared" si="0"/>
        <v>7992</v>
      </c>
      <c r="H31" s="76">
        <f t="shared" si="1"/>
        <v>0</v>
      </c>
      <c r="I31" s="77"/>
      <c r="J31" s="86"/>
      <c r="K31" s="87"/>
      <c r="L31" s="88"/>
      <c r="M31" s="89"/>
      <c r="N31" s="90"/>
      <c r="O31" s="91"/>
      <c r="P31" s="90"/>
      <c r="Q31" s="92"/>
    </row>
    <row r="32" spans="1:17" ht="16.5" customHeight="1" x14ac:dyDescent="0.3">
      <c r="A32" s="70"/>
      <c r="B32" s="82" t="s">
        <v>50</v>
      </c>
      <c r="C32" s="83"/>
      <c r="D32" s="84" t="s">
        <v>51</v>
      </c>
      <c r="E32" s="74">
        <v>9990</v>
      </c>
      <c r="F32" s="85">
        <v>20</v>
      </c>
      <c r="G32" s="74">
        <f t="shared" si="0"/>
        <v>7992</v>
      </c>
      <c r="H32" s="76">
        <f t="shared" si="1"/>
        <v>0</v>
      </c>
      <c r="I32" s="77"/>
      <c r="J32" s="228" t="s">
        <v>52</v>
      </c>
      <c r="K32" s="229"/>
      <c r="L32" s="229"/>
      <c r="M32" s="229"/>
      <c r="N32" s="229"/>
      <c r="O32" s="232"/>
      <c r="P32" s="231"/>
      <c r="Q32" s="233"/>
    </row>
    <row r="33" spans="1:17" ht="16.5" customHeight="1" x14ac:dyDescent="0.25">
      <c r="A33" s="70"/>
      <c r="B33" s="82" t="s">
        <v>53</v>
      </c>
      <c r="C33" s="83"/>
      <c r="D33" s="84" t="s">
        <v>54</v>
      </c>
      <c r="E33" s="74">
        <v>9990</v>
      </c>
      <c r="F33" s="85">
        <v>20</v>
      </c>
      <c r="G33" s="74">
        <f t="shared" si="0"/>
        <v>7992</v>
      </c>
      <c r="H33" s="76">
        <f t="shared" si="1"/>
        <v>0</v>
      </c>
      <c r="I33" s="77"/>
      <c r="J33" s="93"/>
      <c r="K33" s="62" t="s">
        <v>55</v>
      </c>
      <c r="L33" s="63" t="s">
        <v>28</v>
      </c>
      <c r="M33" s="64" t="s">
        <v>56</v>
      </c>
      <c r="N33" s="65">
        <v>3850</v>
      </c>
      <c r="O33" s="66">
        <v>20</v>
      </c>
      <c r="P33" s="65">
        <f t="shared" ref="P33:P61" si="4">$N33-(($N33/100)*$O33)</f>
        <v>3080</v>
      </c>
      <c r="Q33" s="67">
        <f t="shared" ref="Q33:Q61" si="5">$P33*$J33</f>
        <v>0</v>
      </c>
    </row>
    <row r="34" spans="1:17" ht="16.5" customHeight="1" x14ac:dyDescent="0.25">
      <c r="A34" s="70"/>
      <c r="B34" s="82" t="s">
        <v>57</v>
      </c>
      <c r="C34" s="83"/>
      <c r="D34" s="84"/>
      <c r="E34" s="74">
        <v>9990</v>
      </c>
      <c r="F34" s="85">
        <v>20</v>
      </c>
      <c r="G34" s="74">
        <f t="shared" si="0"/>
        <v>7992</v>
      </c>
      <c r="H34" s="76">
        <f t="shared" si="1"/>
        <v>0</v>
      </c>
      <c r="I34" s="77"/>
      <c r="J34" s="70"/>
      <c r="K34" s="71" t="s">
        <v>58</v>
      </c>
      <c r="L34" s="72" t="s">
        <v>28</v>
      </c>
      <c r="M34" s="73" t="s">
        <v>59</v>
      </c>
      <c r="N34" s="74">
        <v>2170</v>
      </c>
      <c r="O34" s="75">
        <v>20</v>
      </c>
      <c r="P34" s="74">
        <f t="shared" si="4"/>
        <v>1736</v>
      </c>
      <c r="Q34" s="76">
        <f t="shared" si="5"/>
        <v>0</v>
      </c>
    </row>
    <row r="35" spans="1:17" ht="16.5" customHeight="1" x14ac:dyDescent="0.25">
      <c r="A35" s="70"/>
      <c r="B35" s="82" t="s">
        <v>60</v>
      </c>
      <c r="C35" s="72"/>
      <c r="D35" s="73"/>
      <c r="E35" s="74">
        <v>9990</v>
      </c>
      <c r="F35" s="85">
        <v>20</v>
      </c>
      <c r="G35" s="74">
        <f t="shared" si="0"/>
        <v>7992</v>
      </c>
      <c r="H35" s="76">
        <f t="shared" si="1"/>
        <v>0</v>
      </c>
      <c r="I35" s="77"/>
      <c r="J35" s="94"/>
      <c r="K35" s="71" t="s">
        <v>62</v>
      </c>
      <c r="L35" s="72" t="s">
        <v>28</v>
      </c>
      <c r="M35" s="73" t="s">
        <v>63</v>
      </c>
      <c r="N35" s="74">
        <v>2820</v>
      </c>
      <c r="O35" s="75">
        <v>20</v>
      </c>
      <c r="P35" s="74">
        <f t="shared" si="4"/>
        <v>2256</v>
      </c>
      <c r="Q35" s="76">
        <f t="shared" si="5"/>
        <v>0</v>
      </c>
    </row>
    <row r="36" spans="1:17" ht="16.5" customHeight="1" x14ac:dyDescent="0.25">
      <c r="A36" s="70"/>
      <c r="B36" s="82" t="s">
        <v>61</v>
      </c>
      <c r="C36" s="72"/>
      <c r="D36" s="73"/>
      <c r="E36" s="74">
        <v>9990</v>
      </c>
      <c r="F36" s="85">
        <v>20</v>
      </c>
      <c r="G36" s="74">
        <f t="shared" si="0"/>
        <v>7992</v>
      </c>
      <c r="H36" s="76">
        <f t="shared" si="1"/>
        <v>0</v>
      </c>
      <c r="I36" s="77"/>
      <c r="J36" s="94"/>
      <c r="K36" s="71" t="s">
        <v>66</v>
      </c>
      <c r="L36" s="72" t="s">
        <v>28</v>
      </c>
      <c r="M36" s="73" t="s">
        <v>67</v>
      </c>
      <c r="N36" s="74">
        <v>2950</v>
      </c>
      <c r="O36" s="75">
        <v>20</v>
      </c>
      <c r="P36" s="74">
        <f t="shared" si="4"/>
        <v>2360</v>
      </c>
      <c r="Q36" s="76">
        <f t="shared" si="5"/>
        <v>0</v>
      </c>
    </row>
    <row r="37" spans="1:17" ht="16.5" customHeight="1" x14ac:dyDescent="0.25">
      <c r="A37" s="70"/>
      <c r="B37" s="81" t="s">
        <v>64</v>
      </c>
      <c r="C37" s="72" t="s">
        <v>28</v>
      </c>
      <c r="D37" s="73" t="s">
        <v>65</v>
      </c>
      <c r="E37" s="74">
        <v>2430</v>
      </c>
      <c r="F37" s="75">
        <v>20</v>
      </c>
      <c r="G37" s="74">
        <f t="shared" si="0"/>
        <v>1944</v>
      </c>
      <c r="H37" s="76">
        <f t="shared" si="1"/>
        <v>0</v>
      </c>
      <c r="I37" s="77"/>
      <c r="J37" s="70"/>
      <c r="K37" s="71" t="s">
        <v>72</v>
      </c>
      <c r="L37" s="72" t="s">
        <v>28</v>
      </c>
      <c r="M37" s="84" t="s">
        <v>73</v>
      </c>
      <c r="N37" s="74">
        <v>2170</v>
      </c>
      <c r="O37" s="75">
        <v>20</v>
      </c>
      <c r="P37" s="74">
        <f t="shared" si="4"/>
        <v>1736</v>
      </c>
      <c r="Q37" s="76">
        <f t="shared" si="5"/>
        <v>0</v>
      </c>
    </row>
    <row r="38" spans="1:17" ht="16.5" customHeight="1" x14ac:dyDescent="0.25">
      <c r="A38" s="70"/>
      <c r="B38" s="71" t="s">
        <v>68</v>
      </c>
      <c r="C38" s="72" t="s">
        <v>28</v>
      </c>
      <c r="D38" s="73" t="s">
        <v>69</v>
      </c>
      <c r="E38" s="74">
        <v>3340</v>
      </c>
      <c r="F38" s="75">
        <v>20</v>
      </c>
      <c r="G38" s="74">
        <f t="shared" si="0"/>
        <v>2672</v>
      </c>
      <c r="H38" s="76">
        <f t="shared" si="1"/>
        <v>0</v>
      </c>
      <c r="I38" s="77"/>
      <c r="J38" s="94"/>
      <c r="K38" s="71" t="s">
        <v>76</v>
      </c>
      <c r="L38" s="72" t="s">
        <v>28</v>
      </c>
      <c r="M38" s="84" t="s">
        <v>77</v>
      </c>
      <c r="N38" s="74">
        <v>4500</v>
      </c>
      <c r="O38" s="75">
        <v>20</v>
      </c>
      <c r="P38" s="74">
        <f t="shared" si="4"/>
        <v>3600</v>
      </c>
      <c r="Q38" s="76">
        <f t="shared" si="5"/>
        <v>0</v>
      </c>
    </row>
    <row r="39" spans="1:17" ht="16.5" customHeight="1" x14ac:dyDescent="0.25">
      <c r="A39" s="70"/>
      <c r="B39" s="71" t="s">
        <v>70</v>
      </c>
      <c r="C39" s="72" t="s">
        <v>28</v>
      </c>
      <c r="D39" s="73" t="s">
        <v>71</v>
      </c>
      <c r="E39" s="74">
        <v>3600</v>
      </c>
      <c r="F39" s="75">
        <v>20</v>
      </c>
      <c r="G39" s="74">
        <f t="shared" si="0"/>
        <v>2880</v>
      </c>
      <c r="H39" s="76">
        <f t="shared" si="1"/>
        <v>0</v>
      </c>
      <c r="I39" s="77"/>
      <c r="J39" s="70"/>
      <c r="K39" s="71" t="s">
        <v>80</v>
      </c>
      <c r="L39" s="72" t="s">
        <v>28</v>
      </c>
      <c r="M39" s="73" t="s">
        <v>81</v>
      </c>
      <c r="N39" s="74">
        <v>1050</v>
      </c>
      <c r="O39" s="75">
        <v>20</v>
      </c>
      <c r="P39" s="74">
        <f t="shared" si="4"/>
        <v>840</v>
      </c>
      <c r="Q39" s="76">
        <f t="shared" si="5"/>
        <v>0</v>
      </c>
    </row>
    <row r="40" spans="1:17" ht="16.5" customHeight="1" x14ac:dyDescent="0.25">
      <c r="A40" s="70"/>
      <c r="B40" s="81" t="s">
        <v>74</v>
      </c>
      <c r="C40" s="72" t="s">
        <v>28</v>
      </c>
      <c r="D40" s="73" t="s">
        <v>75</v>
      </c>
      <c r="E40" s="74">
        <v>3600</v>
      </c>
      <c r="F40" s="75">
        <v>20</v>
      </c>
      <c r="G40" s="74">
        <f t="shared" si="0"/>
        <v>2880</v>
      </c>
      <c r="H40" s="76">
        <f t="shared" si="1"/>
        <v>0</v>
      </c>
      <c r="I40" s="77"/>
      <c r="J40" s="94"/>
      <c r="K40" s="71" t="s">
        <v>84</v>
      </c>
      <c r="L40" s="72" t="s">
        <v>28</v>
      </c>
      <c r="M40" s="73" t="s">
        <v>81</v>
      </c>
      <c r="N40" s="74">
        <v>1600</v>
      </c>
      <c r="O40" s="75">
        <v>20</v>
      </c>
      <c r="P40" s="74">
        <f t="shared" si="4"/>
        <v>1280</v>
      </c>
      <c r="Q40" s="76">
        <f t="shared" si="5"/>
        <v>0</v>
      </c>
    </row>
    <row r="41" spans="1:17" ht="16.5" customHeight="1" x14ac:dyDescent="0.25">
      <c r="A41" s="70"/>
      <c r="B41" s="81" t="s">
        <v>78</v>
      </c>
      <c r="C41" s="72" t="s">
        <v>28</v>
      </c>
      <c r="D41" s="73" t="s">
        <v>79</v>
      </c>
      <c r="E41" s="74">
        <v>2950</v>
      </c>
      <c r="F41" s="75">
        <v>20</v>
      </c>
      <c r="G41" s="74">
        <f t="shared" si="0"/>
        <v>2360</v>
      </c>
      <c r="H41" s="76">
        <f t="shared" si="1"/>
        <v>0</v>
      </c>
      <c r="I41" s="77"/>
      <c r="J41" s="94"/>
      <c r="K41" s="71" t="s">
        <v>87</v>
      </c>
      <c r="L41" s="72" t="s">
        <v>28</v>
      </c>
      <c r="M41" s="73" t="s">
        <v>88</v>
      </c>
      <c r="N41" s="74">
        <v>2950</v>
      </c>
      <c r="O41" s="75">
        <v>20</v>
      </c>
      <c r="P41" s="74">
        <f t="shared" si="4"/>
        <v>2360</v>
      </c>
      <c r="Q41" s="76">
        <f t="shared" si="5"/>
        <v>0</v>
      </c>
    </row>
    <row r="42" spans="1:17" ht="16.5" customHeight="1" x14ac:dyDescent="0.25">
      <c r="A42" s="70"/>
      <c r="B42" s="81" t="s">
        <v>82</v>
      </c>
      <c r="C42" s="72" t="s">
        <v>28</v>
      </c>
      <c r="D42" s="73" t="s">
        <v>83</v>
      </c>
      <c r="E42" s="74">
        <v>2960</v>
      </c>
      <c r="F42" s="75">
        <v>20</v>
      </c>
      <c r="G42" s="74">
        <f t="shared" si="0"/>
        <v>2368</v>
      </c>
      <c r="H42" s="76">
        <f t="shared" si="1"/>
        <v>0</v>
      </c>
      <c r="I42" s="77"/>
      <c r="J42" s="70"/>
      <c r="K42" s="71" t="s">
        <v>91</v>
      </c>
      <c r="L42" s="72" t="s">
        <v>28</v>
      </c>
      <c r="M42" s="73" t="s">
        <v>92</v>
      </c>
      <c r="N42" s="74">
        <v>1050</v>
      </c>
      <c r="O42" s="75">
        <v>20</v>
      </c>
      <c r="P42" s="74">
        <f t="shared" si="4"/>
        <v>840</v>
      </c>
      <c r="Q42" s="76">
        <f t="shared" si="5"/>
        <v>0</v>
      </c>
    </row>
    <row r="43" spans="1:17" ht="16.5" customHeight="1" x14ac:dyDescent="0.25">
      <c r="A43" s="70"/>
      <c r="B43" s="81" t="s">
        <v>85</v>
      </c>
      <c r="C43" s="72" t="s">
        <v>28</v>
      </c>
      <c r="D43" s="73" t="s">
        <v>86</v>
      </c>
      <c r="E43" s="74">
        <v>3670</v>
      </c>
      <c r="F43" s="75">
        <v>20</v>
      </c>
      <c r="G43" s="74">
        <f t="shared" si="0"/>
        <v>2936</v>
      </c>
      <c r="H43" s="76">
        <f t="shared" si="1"/>
        <v>0</v>
      </c>
      <c r="I43" s="77"/>
      <c r="J43" s="70"/>
      <c r="K43" s="71" t="s">
        <v>306</v>
      </c>
      <c r="L43" s="72" t="s">
        <v>28</v>
      </c>
      <c r="M43" s="73" t="s">
        <v>92</v>
      </c>
      <c r="N43" s="74">
        <v>1770</v>
      </c>
      <c r="O43" s="75">
        <v>20</v>
      </c>
      <c r="P43" s="74">
        <f t="shared" si="4"/>
        <v>1416</v>
      </c>
      <c r="Q43" s="76">
        <f t="shared" si="5"/>
        <v>0</v>
      </c>
    </row>
    <row r="44" spans="1:17" ht="16.5" customHeight="1" x14ac:dyDescent="0.25">
      <c r="A44" s="70"/>
      <c r="B44" s="71" t="s">
        <v>89</v>
      </c>
      <c r="C44" s="72" t="s">
        <v>28</v>
      </c>
      <c r="D44" s="73" t="s">
        <v>90</v>
      </c>
      <c r="E44" s="74">
        <v>3410</v>
      </c>
      <c r="F44" s="75">
        <v>20</v>
      </c>
      <c r="G44" s="74">
        <f t="shared" si="0"/>
        <v>2728</v>
      </c>
      <c r="H44" s="76">
        <f t="shared" si="1"/>
        <v>0</v>
      </c>
      <c r="I44" s="77"/>
      <c r="J44" s="70"/>
      <c r="K44" s="71" t="s">
        <v>96</v>
      </c>
      <c r="L44" s="72" t="s">
        <v>97</v>
      </c>
      <c r="M44" s="84" t="s">
        <v>98</v>
      </c>
      <c r="N44" s="74">
        <v>2820</v>
      </c>
      <c r="O44" s="75">
        <v>20</v>
      </c>
      <c r="P44" s="74">
        <f t="shared" si="4"/>
        <v>2256</v>
      </c>
      <c r="Q44" s="76">
        <f t="shared" si="5"/>
        <v>0</v>
      </c>
    </row>
    <row r="45" spans="1:17" ht="16.5" customHeight="1" x14ac:dyDescent="0.25">
      <c r="A45" s="70"/>
      <c r="B45" s="81" t="s">
        <v>93</v>
      </c>
      <c r="C45" s="72" t="s">
        <v>28</v>
      </c>
      <c r="D45" s="73" t="s">
        <v>94</v>
      </c>
      <c r="E45" s="74">
        <v>5660</v>
      </c>
      <c r="F45" s="75">
        <v>20</v>
      </c>
      <c r="G45" s="74">
        <f t="shared" si="0"/>
        <v>4528</v>
      </c>
      <c r="H45" s="76">
        <f t="shared" si="1"/>
        <v>0</v>
      </c>
      <c r="I45" s="77"/>
      <c r="J45" s="70"/>
      <c r="K45" s="71" t="s">
        <v>100</v>
      </c>
      <c r="L45" s="72" t="s">
        <v>28</v>
      </c>
      <c r="M45" s="84" t="s">
        <v>101</v>
      </c>
      <c r="N45" s="74">
        <v>3070</v>
      </c>
      <c r="O45" s="75">
        <v>20</v>
      </c>
      <c r="P45" s="74">
        <f t="shared" si="4"/>
        <v>2456</v>
      </c>
      <c r="Q45" s="76">
        <f t="shared" si="5"/>
        <v>0</v>
      </c>
    </row>
    <row r="46" spans="1:17" ht="16.5" customHeight="1" x14ac:dyDescent="0.25">
      <c r="A46" s="70"/>
      <c r="B46" s="81" t="s">
        <v>352</v>
      </c>
      <c r="C46" s="72" t="s">
        <v>28</v>
      </c>
      <c r="D46" s="73" t="s">
        <v>95</v>
      </c>
      <c r="E46" s="74">
        <v>1990</v>
      </c>
      <c r="F46" s="75">
        <v>20</v>
      </c>
      <c r="G46" s="74">
        <f t="shared" si="0"/>
        <v>1592</v>
      </c>
      <c r="H46" s="76">
        <f t="shared" si="1"/>
        <v>0</v>
      </c>
      <c r="I46" s="77"/>
      <c r="J46" s="70"/>
      <c r="K46" s="71" t="s">
        <v>375</v>
      </c>
      <c r="L46" s="72" t="s">
        <v>28</v>
      </c>
      <c r="M46" s="73" t="s">
        <v>376</v>
      </c>
      <c r="N46" s="74">
        <v>1590</v>
      </c>
      <c r="O46" s="75">
        <v>20</v>
      </c>
      <c r="P46" s="74">
        <f t="shared" si="4"/>
        <v>1272</v>
      </c>
      <c r="Q46" s="76">
        <f t="shared" si="5"/>
        <v>0</v>
      </c>
    </row>
    <row r="47" spans="1:17" ht="16.5" customHeight="1" x14ac:dyDescent="0.25">
      <c r="A47" s="70"/>
      <c r="B47" s="81" t="s">
        <v>351</v>
      </c>
      <c r="C47" s="72" t="s">
        <v>28</v>
      </c>
      <c r="D47" s="73" t="s">
        <v>99</v>
      </c>
      <c r="E47" s="74">
        <v>1990</v>
      </c>
      <c r="F47" s="75">
        <v>20</v>
      </c>
      <c r="G47" s="74">
        <f t="shared" si="0"/>
        <v>1592</v>
      </c>
      <c r="H47" s="76">
        <f t="shared" si="1"/>
        <v>0</v>
      </c>
      <c r="I47" s="77"/>
      <c r="J47" s="70"/>
      <c r="K47" s="71" t="s">
        <v>377</v>
      </c>
      <c r="L47" s="72" t="s">
        <v>28</v>
      </c>
      <c r="M47" s="73" t="s">
        <v>376</v>
      </c>
      <c r="N47" s="74">
        <v>2690</v>
      </c>
      <c r="O47" s="75">
        <v>20</v>
      </c>
      <c r="P47" s="74">
        <f t="shared" si="4"/>
        <v>2152</v>
      </c>
      <c r="Q47" s="76">
        <f t="shared" si="5"/>
        <v>0</v>
      </c>
    </row>
    <row r="48" spans="1:17" ht="16.5" customHeight="1" x14ac:dyDescent="0.25">
      <c r="A48" s="70"/>
      <c r="B48" s="81"/>
      <c r="C48" s="72"/>
      <c r="D48" s="73"/>
      <c r="E48" s="74"/>
      <c r="F48" s="75"/>
      <c r="G48" s="74"/>
      <c r="H48" s="76"/>
      <c r="I48" s="77"/>
      <c r="J48" s="70"/>
      <c r="K48" s="71" t="s">
        <v>102</v>
      </c>
      <c r="L48" s="72" t="s">
        <v>28</v>
      </c>
      <c r="M48" s="73" t="s">
        <v>103</v>
      </c>
      <c r="N48" s="74">
        <v>2260</v>
      </c>
      <c r="O48" s="75">
        <v>20</v>
      </c>
      <c r="P48" s="74">
        <f t="shared" si="4"/>
        <v>1808</v>
      </c>
      <c r="Q48" s="76">
        <f t="shared" si="5"/>
        <v>0</v>
      </c>
    </row>
    <row r="49" spans="1:17" ht="16.5" customHeight="1" x14ac:dyDescent="0.25">
      <c r="A49" s="70"/>
      <c r="B49" s="81"/>
      <c r="C49" s="72"/>
      <c r="D49" s="73"/>
      <c r="E49" s="74"/>
      <c r="F49" s="75"/>
      <c r="G49" s="74"/>
      <c r="H49" s="76"/>
      <c r="I49" s="77"/>
      <c r="J49" s="70"/>
      <c r="K49" s="71" t="s">
        <v>104</v>
      </c>
      <c r="L49" s="72" t="s">
        <v>28</v>
      </c>
      <c r="M49" s="73" t="s">
        <v>105</v>
      </c>
      <c r="N49" s="74">
        <v>2710</v>
      </c>
      <c r="O49" s="75">
        <v>20</v>
      </c>
      <c r="P49" s="74">
        <f t="shared" si="4"/>
        <v>2168</v>
      </c>
      <c r="Q49" s="76">
        <f t="shared" si="5"/>
        <v>0</v>
      </c>
    </row>
    <row r="50" spans="1:17" ht="16.5" customHeight="1" x14ac:dyDescent="0.25">
      <c r="A50" s="70"/>
      <c r="B50" s="81"/>
      <c r="C50" s="72"/>
      <c r="D50" s="73"/>
      <c r="E50" s="74"/>
      <c r="F50" s="75"/>
      <c r="G50" s="74"/>
      <c r="H50" s="76"/>
      <c r="I50" s="77"/>
      <c r="J50" s="70"/>
      <c r="K50" s="71" t="s">
        <v>106</v>
      </c>
      <c r="L50" s="72" t="s">
        <v>28</v>
      </c>
      <c r="M50" s="73" t="s">
        <v>107</v>
      </c>
      <c r="N50" s="74">
        <v>3850</v>
      </c>
      <c r="O50" s="75">
        <v>20</v>
      </c>
      <c r="P50" s="74">
        <f t="shared" si="4"/>
        <v>3080</v>
      </c>
      <c r="Q50" s="76">
        <f t="shared" si="5"/>
        <v>0</v>
      </c>
    </row>
    <row r="51" spans="1:17" ht="16.5" customHeight="1" x14ac:dyDescent="0.25">
      <c r="A51" s="70"/>
      <c r="B51" s="81"/>
      <c r="C51" s="72"/>
      <c r="D51" s="73"/>
      <c r="E51" s="74"/>
      <c r="F51" s="75"/>
      <c r="G51" s="74"/>
      <c r="H51" s="76"/>
      <c r="I51" s="77"/>
      <c r="J51" s="70"/>
      <c r="K51" s="71" t="s">
        <v>108</v>
      </c>
      <c r="L51" s="72" t="s">
        <v>28</v>
      </c>
      <c r="M51" s="73" t="s">
        <v>107</v>
      </c>
      <c r="N51" s="74">
        <v>4690</v>
      </c>
      <c r="O51" s="75">
        <v>20</v>
      </c>
      <c r="P51" s="74">
        <f t="shared" si="4"/>
        <v>3752</v>
      </c>
      <c r="Q51" s="76">
        <f t="shared" si="5"/>
        <v>0</v>
      </c>
    </row>
    <row r="52" spans="1:17" ht="16.5" customHeight="1" x14ac:dyDescent="0.25">
      <c r="A52" s="70"/>
      <c r="B52" s="81"/>
      <c r="C52" s="72"/>
      <c r="D52" s="73"/>
      <c r="E52" s="74"/>
      <c r="F52" s="75"/>
      <c r="G52" s="74"/>
      <c r="H52" s="76"/>
      <c r="I52" s="77"/>
      <c r="J52" s="70"/>
      <c r="K52" s="71" t="s">
        <v>109</v>
      </c>
      <c r="L52" s="72" t="s">
        <v>28</v>
      </c>
      <c r="M52" s="82" t="s">
        <v>402</v>
      </c>
      <c r="N52" s="74">
        <v>3720</v>
      </c>
      <c r="O52" s="75">
        <v>20</v>
      </c>
      <c r="P52" s="74">
        <f t="shared" si="4"/>
        <v>2976</v>
      </c>
      <c r="Q52" s="76">
        <f t="shared" si="5"/>
        <v>0</v>
      </c>
    </row>
    <row r="53" spans="1:17" ht="16.5" customHeight="1" x14ac:dyDescent="0.25">
      <c r="A53" s="70"/>
      <c r="B53" s="81"/>
      <c r="C53" s="72"/>
      <c r="D53" s="73"/>
      <c r="E53" s="74"/>
      <c r="F53" s="75"/>
      <c r="G53" s="74"/>
      <c r="H53" s="76"/>
      <c r="I53" s="77"/>
      <c r="J53" s="94"/>
      <c r="K53" s="71" t="s">
        <v>110</v>
      </c>
      <c r="L53" s="72" t="s">
        <v>28</v>
      </c>
      <c r="M53" s="73" t="s">
        <v>403</v>
      </c>
      <c r="N53" s="74">
        <v>3600</v>
      </c>
      <c r="O53" s="75">
        <v>20</v>
      </c>
      <c r="P53" s="74">
        <f t="shared" si="4"/>
        <v>2880</v>
      </c>
      <c r="Q53" s="76">
        <f t="shared" si="5"/>
        <v>0</v>
      </c>
    </row>
    <row r="54" spans="1:17" ht="16.5" customHeight="1" x14ac:dyDescent="0.25">
      <c r="A54" s="70"/>
      <c r="B54" s="81"/>
      <c r="C54" s="72"/>
      <c r="D54" s="73"/>
      <c r="E54" s="74"/>
      <c r="F54" s="75"/>
      <c r="G54" s="74"/>
      <c r="H54" s="76"/>
      <c r="I54" s="77"/>
      <c r="J54" s="94"/>
      <c r="K54" s="71" t="s">
        <v>111</v>
      </c>
      <c r="L54" s="72" t="s">
        <v>28</v>
      </c>
      <c r="M54" s="73" t="s">
        <v>342</v>
      </c>
      <c r="N54" s="74">
        <v>3810</v>
      </c>
      <c r="O54" s="75">
        <v>20</v>
      </c>
      <c r="P54" s="74">
        <f t="shared" si="4"/>
        <v>3048</v>
      </c>
      <c r="Q54" s="76">
        <f t="shared" si="5"/>
        <v>0</v>
      </c>
    </row>
    <row r="55" spans="1:17" ht="16.5" customHeight="1" x14ac:dyDescent="0.25">
      <c r="A55" s="70"/>
      <c r="B55" s="81"/>
      <c r="C55" s="72"/>
      <c r="D55" s="73"/>
      <c r="E55" s="74"/>
      <c r="F55" s="75"/>
      <c r="G55" s="74"/>
      <c r="H55" s="76"/>
      <c r="I55" s="77"/>
      <c r="J55" s="70"/>
      <c r="K55" s="71" t="s">
        <v>316</v>
      </c>
      <c r="L55" s="72" t="s">
        <v>28</v>
      </c>
      <c r="M55" s="73" t="s">
        <v>112</v>
      </c>
      <c r="N55" s="74">
        <v>1860</v>
      </c>
      <c r="O55" s="75">
        <v>20</v>
      </c>
      <c r="P55" s="74">
        <f t="shared" si="4"/>
        <v>1488</v>
      </c>
      <c r="Q55" s="76">
        <f t="shared" si="5"/>
        <v>0</v>
      </c>
    </row>
    <row r="56" spans="1:17" ht="16.5" customHeight="1" x14ac:dyDescent="0.25">
      <c r="A56" s="70"/>
      <c r="B56" s="81"/>
      <c r="C56" s="72"/>
      <c r="D56" s="73"/>
      <c r="E56" s="74"/>
      <c r="F56" s="75"/>
      <c r="G56" s="74"/>
      <c r="H56" s="76"/>
      <c r="I56" s="77"/>
      <c r="J56" s="70"/>
      <c r="K56" s="71" t="s">
        <v>325</v>
      </c>
      <c r="L56" s="72" t="s">
        <v>28</v>
      </c>
      <c r="M56" s="73" t="s">
        <v>113</v>
      </c>
      <c r="N56" s="74">
        <v>5990</v>
      </c>
      <c r="O56" s="75">
        <v>20</v>
      </c>
      <c r="P56" s="74">
        <f t="shared" si="4"/>
        <v>4792</v>
      </c>
      <c r="Q56" s="76">
        <f t="shared" si="5"/>
        <v>0</v>
      </c>
    </row>
    <row r="57" spans="1:17" ht="16.5" customHeight="1" x14ac:dyDescent="0.25">
      <c r="A57" s="70"/>
      <c r="B57" s="81"/>
      <c r="C57" s="72"/>
      <c r="D57" s="73"/>
      <c r="E57" s="74"/>
      <c r="F57" s="75"/>
      <c r="G57" s="74"/>
      <c r="H57" s="76"/>
      <c r="I57" s="77"/>
      <c r="J57" s="70"/>
      <c r="K57" s="71" t="s">
        <v>115</v>
      </c>
      <c r="L57" s="72" t="s">
        <v>28</v>
      </c>
      <c r="M57" s="73" t="s">
        <v>116</v>
      </c>
      <c r="N57" s="74">
        <v>5990</v>
      </c>
      <c r="O57" s="75">
        <v>20</v>
      </c>
      <c r="P57" s="74">
        <f t="shared" si="4"/>
        <v>4792</v>
      </c>
      <c r="Q57" s="76">
        <f t="shared" si="5"/>
        <v>0</v>
      </c>
    </row>
    <row r="58" spans="1:17" ht="16.5" customHeight="1" x14ac:dyDescent="0.25">
      <c r="A58" s="70"/>
      <c r="B58" s="81"/>
      <c r="C58" s="72"/>
      <c r="D58" s="73"/>
      <c r="E58" s="74"/>
      <c r="F58" s="75"/>
      <c r="G58" s="74"/>
      <c r="H58" s="76"/>
      <c r="I58" s="77"/>
      <c r="J58" s="70"/>
      <c r="K58" s="71" t="s">
        <v>118</v>
      </c>
      <c r="L58" s="72" t="s">
        <v>28</v>
      </c>
      <c r="M58" s="73" t="s">
        <v>116</v>
      </c>
      <c r="N58" s="74">
        <v>5990</v>
      </c>
      <c r="O58" s="75">
        <v>20</v>
      </c>
      <c r="P58" s="74">
        <f t="shared" si="4"/>
        <v>4792</v>
      </c>
      <c r="Q58" s="76">
        <f t="shared" si="5"/>
        <v>0</v>
      </c>
    </row>
    <row r="59" spans="1:17" ht="16.5" customHeight="1" x14ac:dyDescent="0.25">
      <c r="A59" s="95"/>
      <c r="B59" s="96"/>
      <c r="C59" s="88"/>
      <c r="D59" s="89"/>
      <c r="E59" s="90"/>
      <c r="F59" s="91"/>
      <c r="G59" s="90"/>
      <c r="H59" s="92"/>
      <c r="I59" s="77"/>
      <c r="J59" s="70"/>
      <c r="K59" s="71" t="s">
        <v>326</v>
      </c>
      <c r="L59" s="72" t="s">
        <v>28</v>
      </c>
      <c r="M59" s="73" t="s">
        <v>303</v>
      </c>
      <c r="N59" s="74">
        <v>2590</v>
      </c>
      <c r="O59" s="75">
        <v>20</v>
      </c>
      <c r="P59" s="74">
        <f t="shared" si="4"/>
        <v>2072</v>
      </c>
      <c r="Q59" s="76">
        <f t="shared" si="5"/>
        <v>0</v>
      </c>
    </row>
    <row r="60" spans="1:17" ht="16.5" customHeight="1" x14ac:dyDescent="0.3">
      <c r="A60" s="228" t="s">
        <v>114</v>
      </c>
      <c r="B60" s="229"/>
      <c r="C60" s="229"/>
      <c r="D60" s="229"/>
      <c r="E60" s="229"/>
      <c r="F60" s="229"/>
      <c r="G60" s="229"/>
      <c r="H60" s="230"/>
      <c r="I60" s="77"/>
      <c r="J60" s="70"/>
      <c r="K60" s="71" t="s">
        <v>301</v>
      </c>
      <c r="L60" s="72" t="s">
        <v>28</v>
      </c>
      <c r="M60" s="73" t="s">
        <v>303</v>
      </c>
      <c r="N60" s="74">
        <v>2590</v>
      </c>
      <c r="O60" s="75">
        <v>20</v>
      </c>
      <c r="P60" s="74">
        <f t="shared" si="4"/>
        <v>2072</v>
      </c>
      <c r="Q60" s="76">
        <f t="shared" si="5"/>
        <v>0</v>
      </c>
    </row>
    <row r="61" spans="1:17" ht="16.5" customHeight="1" x14ac:dyDescent="0.25">
      <c r="A61" s="93"/>
      <c r="B61" s="62" t="s">
        <v>320</v>
      </c>
      <c r="C61" s="63" t="s">
        <v>28</v>
      </c>
      <c r="D61" s="64" t="s">
        <v>117</v>
      </c>
      <c r="E61" s="65">
        <v>3000</v>
      </c>
      <c r="F61" s="66">
        <v>20</v>
      </c>
      <c r="G61" s="65">
        <f t="shared" ref="G61:G86" si="6">$E61-(($E61/100)*$F61)</f>
        <v>2400</v>
      </c>
      <c r="H61" s="67">
        <f t="shared" ref="H61:H86" si="7">$G61*$A61</f>
        <v>0</v>
      </c>
      <c r="I61" s="77"/>
      <c r="J61" s="70"/>
      <c r="K61" s="71" t="s">
        <v>302</v>
      </c>
      <c r="L61" s="72" t="s">
        <v>28</v>
      </c>
      <c r="M61" s="73" t="s">
        <v>303</v>
      </c>
      <c r="N61" s="74">
        <v>2590</v>
      </c>
      <c r="O61" s="75">
        <v>20</v>
      </c>
      <c r="P61" s="74">
        <f t="shared" si="4"/>
        <v>2072</v>
      </c>
      <c r="Q61" s="76">
        <f t="shared" si="5"/>
        <v>0</v>
      </c>
    </row>
    <row r="62" spans="1:17" ht="16.5" customHeight="1" x14ac:dyDescent="0.25">
      <c r="A62" s="70"/>
      <c r="B62" s="71" t="s">
        <v>321</v>
      </c>
      <c r="C62" s="72" t="s">
        <v>28</v>
      </c>
      <c r="D62" s="73" t="s">
        <v>119</v>
      </c>
      <c r="E62" s="74">
        <v>2710</v>
      </c>
      <c r="F62" s="75">
        <v>20</v>
      </c>
      <c r="G62" s="74">
        <f t="shared" si="6"/>
        <v>2168</v>
      </c>
      <c r="H62" s="76">
        <f t="shared" si="7"/>
        <v>0</v>
      </c>
      <c r="I62" s="77"/>
      <c r="J62" s="97"/>
      <c r="K62" s="71" t="s">
        <v>120</v>
      </c>
      <c r="L62" s="72" t="s">
        <v>28</v>
      </c>
      <c r="M62" s="73" t="s">
        <v>121</v>
      </c>
      <c r="N62" s="74">
        <v>2170</v>
      </c>
      <c r="O62" s="75">
        <v>20</v>
      </c>
      <c r="P62" s="74">
        <f t="shared" ref="P62:P84" si="8">$N62-(($N62/100)*$O62)</f>
        <v>1736</v>
      </c>
      <c r="Q62" s="76">
        <f t="shared" ref="Q62:Q84" si="9">$P62*$J62</f>
        <v>0</v>
      </c>
    </row>
    <row r="63" spans="1:17" ht="16.5" customHeight="1" x14ac:dyDescent="0.25">
      <c r="A63" s="70"/>
      <c r="B63" s="71" t="s">
        <v>322</v>
      </c>
      <c r="C63" s="72" t="s">
        <v>28</v>
      </c>
      <c r="D63" s="73" t="s">
        <v>122</v>
      </c>
      <c r="E63" s="74">
        <v>2600</v>
      </c>
      <c r="F63" s="75">
        <v>20</v>
      </c>
      <c r="G63" s="74">
        <f t="shared" si="6"/>
        <v>2080</v>
      </c>
      <c r="H63" s="76">
        <f t="shared" si="7"/>
        <v>0</v>
      </c>
      <c r="I63" s="77"/>
      <c r="J63" s="97"/>
      <c r="K63" s="71" t="s">
        <v>410</v>
      </c>
      <c r="L63" s="72" t="s">
        <v>28</v>
      </c>
      <c r="M63" s="73" t="s">
        <v>411</v>
      </c>
      <c r="N63" s="74">
        <v>1290</v>
      </c>
      <c r="O63" s="75">
        <v>20</v>
      </c>
      <c r="P63" s="74">
        <f t="shared" si="8"/>
        <v>1032</v>
      </c>
      <c r="Q63" s="76">
        <f t="shared" si="9"/>
        <v>0</v>
      </c>
    </row>
    <row r="64" spans="1:17" ht="16.5" customHeight="1" x14ac:dyDescent="0.25">
      <c r="A64" s="70"/>
      <c r="B64" s="71" t="s">
        <v>123</v>
      </c>
      <c r="C64" s="72" t="s">
        <v>28</v>
      </c>
      <c r="D64" s="73" t="s">
        <v>124</v>
      </c>
      <c r="E64" s="74">
        <v>1530</v>
      </c>
      <c r="F64" s="75">
        <v>20</v>
      </c>
      <c r="G64" s="74">
        <f t="shared" si="6"/>
        <v>1224</v>
      </c>
      <c r="H64" s="76">
        <f t="shared" si="7"/>
        <v>0</v>
      </c>
      <c r="I64" s="77"/>
      <c r="J64" s="97"/>
      <c r="K64" s="71" t="s">
        <v>334</v>
      </c>
      <c r="L64" s="72" t="s">
        <v>28</v>
      </c>
      <c r="M64" s="73" t="s">
        <v>295</v>
      </c>
      <c r="N64" s="74">
        <v>2790</v>
      </c>
      <c r="O64" s="75">
        <v>20</v>
      </c>
      <c r="P64" s="74">
        <f t="shared" si="8"/>
        <v>2232</v>
      </c>
      <c r="Q64" s="76">
        <f t="shared" si="9"/>
        <v>0</v>
      </c>
    </row>
    <row r="65" spans="1:17" ht="16.5" customHeight="1" x14ac:dyDescent="0.25">
      <c r="A65" s="94"/>
      <c r="B65" s="71" t="s">
        <v>373</v>
      </c>
      <c r="C65" s="72" t="s">
        <v>28</v>
      </c>
      <c r="D65" s="73" t="s">
        <v>374</v>
      </c>
      <c r="E65" s="74">
        <v>1690</v>
      </c>
      <c r="F65" s="75">
        <v>20</v>
      </c>
      <c r="G65" s="74">
        <f t="shared" si="6"/>
        <v>1352</v>
      </c>
      <c r="H65" s="76">
        <f t="shared" si="7"/>
        <v>0</v>
      </c>
      <c r="I65" s="77"/>
      <c r="J65" s="97"/>
      <c r="K65" s="71" t="s">
        <v>125</v>
      </c>
      <c r="L65" s="72" t="s">
        <v>28</v>
      </c>
      <c r="M65" s="73" t="s">
        <v>126</v>
      </c>
      <c r="N65" s="74">
        <v>2170</v>
      </c>
      <c r="O65" s="75">
        <v>20</v>
      </c>
      <c r="P65" s="74">
        <f t="shared" si="8"/>
        <v>1736</v>
      </c>
      <c r="Q65" s="76">
        <f t="shared" si="9"/>
        <v>0</v>
      </c>
    </row>
    <row r="66" spans="1:17" ht="16.5" customHeight="1" x14ac:dyDescent="0.25">
      <c r="A66" s="94"/>
      <c r="B66" s="71" t="s">
        <v>129</v>
      </c>
      <c r="C66" s="72" t="s">
        <v>28</v>
      </c>
      <c r="D66" s="73" t="s">
        <v>130</v>
      </c>
      <c r="E66" s="74">
        <v>2690</v>
      </c>
      <c r="F66" s="75">
        <v>20</v>
      </c>
      <c r="G66" s="74">
        <f t="shared" si="6"/>
        <v>2152</v>
      </c>
      <c r="H66" s="76">
        <f t="shared" si="7"/>
        <v>0</v>
      </c>
      <c r="I66" s="77"/>
      <c r="J66" s="97"/>
      <c r="K66" s="71" t="s">
        <v>127</v>
      </c>
      <c r="L66" s="72" t="s">
        <v>28</v>
      </c>
      <c r="M66" s="73" t="s">
        <v>128</v>
      </c>
      <c r="N66" s="74">
        <v>2710</v>
      </c>
      <c r="O66" s="75">
        <v>20</v>
      </c>
      <c r="P66" s="74">
        <f t="shared" si="8"/>
        <v>2168</v>
      </c>
      <c r="Q66" s="76">
        <f t="shared" si="9"/>
        <v>0</v>
      </c>
    </row>
    <row r="67" spans="1:17" ht="16.5" customHeight="1" x14ac:dyDescent="0.25">
      <c r="A67" s="70"/>
      <c r="B67" s="71" t="s">
        <v>134</v>
      </c>
      <c r="C67" s="72" t="s">
        <v>28</v>
      </c>
      <c r="D67" s="73" t="s">
        <v>135</v>
      </c>
      <c r="E67" s="74">
        <v>2480</v>
      </c>
      <c r="F67" s="75">
        <v>20</v>
      </c>
      <c r="G67" s="74">
        <f t="shared" si="6"/>
        <v>1984</v>
      </c>
      <c r="H67" s="76">
        <f t="shared" si="7"/>
        <v>0</v>
      </c>
      <c r="I67" s="98"/>
      <c r="J67" s="70"/>
      <c r="K67" s="71" t="s">
        <v>131</v>
      </c>
      <c r="L67" s="72" t="s">
        <v>28</v>
      </c>
      <c r="M67" s="84" t="s">
        <v>132</v>
      </c>
      <c r="N67" s="74">
        <v>2990</v>
      </c>
      <c r="O67" s="75">
        <v>20</v>
      </c>
      <c r="P67" s="74">
        <f t="shared" si="8"/>
        <v>2392</v>
      </c>
      <c r="Q67" s="76">
        <f t="shared" si="9"/>
        <v>0</v>
      </c>
    </row>
    <row r="68" spans="1:17" ht="16.5" customHeight="1" x14ac:dyDescent="0.25">
      <c r="A68" s="70"/>
      <c r="B68" s="71" t="s">
        <v>138</v>
      </c>
      <c r="C68" s="72" t="s">
        <v>28</v>
      </c>
      <c r="D68" s="73" t="s">
        <v>308</v>
      </c>
      <c r="E68" s="74">
        <v>2500</v>
      </c>
      <c r="F68" s="75">
        <v>20</v>
      </c>
      <c r="G68" s="74">
        <f t="shared" si="6"/>
        <v>2000</v>
      </c>
      <c r="H68" s="76">
        <f t="shared" si="7"/>
        <v>0</v>
      </c>
      <c r="I68" s="99"/>
      <c r="J68" s="70"/>
      <c r="K68" s="71" t="s">
        <v>133</v>
      </c>
      <c r="L68" s="72" t="s">
        <v>28</v>
      </c>
      <c r="M68" s="73" t="s">
        <v>132</v>
      </c>
      <c r="N68" s="74">
        <v>1080</v>
      </c>
      <c r="O68" s="75">
        <v>20</v>
      </c>
      <c r="P68" s="74">
        <f t="shared" si="8"/>
        <v>864</v>
      </c>
      <c r="Q68" s="76">
        <f t="shared" si="9"/>
        <v>0</v>
      </c>
    </row>
    <row r="69" spans="1:17" ht="16.5" customHeight="1" x14ac:dyDescent="0.25">
      <c r="A69" s="70"/>
      <c r="B69" s="71" t="s">
        <v>354</v>
      </c>
      <c r="C69" s="72" t="s">
        <v>28</v>
      </c>
      <c r="D69" s="73" t="s">
        <v>141</v>
      </c>
      <c r="E69" s="74">
        <v>1280</v>
      </c>
      <c r="F69" s="75">
        <v>20</v>
      </c>
      <c r="G69" s="74">
        <f t="shared" si="6"/>
        <v>1024</v>
      </c>
      <c r="H69" s="76">
        <f t="shared" si="7"/>
        <v>0</v>
      </c>
      <c r="I69" s="68"/>
      <c r="J69" s="70"/>
      <c r="K69" s="71" t="s">
        <v>136</v>
      </c>
      <c r="L69" s="72" t="s">
        <v>28</v>
      </c>
      <c r="M69" s="84" t="s">
        <v>137</v>
      </c>
      <c r="N69" s="74">
        <v>5140</v>
      </c>
      <c r="O69" s="75">
        <v>20</v>
      </c>
      <c r="P69" s="74">
        <f t="shared" si="8"/>
        <v>4112</v>
      </c>
      <c r="Q69" s="76">
        <f t="shared" si="9"/>
        <v>0</v>
      </c>
    </row>
    <row r="70" spans="1:17" ht="16.5" customHeight="1" x14ac:dyDescent="0.25">
      <c r="A70" s="97"/>
      <c r="B70" s="71" t="s">
        <v>143</v>
      </c>
      <c r="C70" s="72" t="s">
        <v>28</v>
      </c>
      <c r="D70" s="73" t="s">
        <v>141</v>
      </c>
      <c r="E70" s="74">
        <v>3200</v>
      </c>
      <c r="F70" s="75">
        <v>20</v>
      </c>
      <c r="G70" s="74">
        <f t="shared" si="6"/>
        <v>2560</v>
      </c>
      <c r="H70" s="76">
        <f t="shared" si="7"/>
        <v>0</v>
      </c>
      <c r="I70" s="68"/>
      <c r="J70" s="97"/>
      <c r="K70" s="71" t="s">
        <v>139</v>
      </c>
      <c r="L70" s="72" t="s">
        <v>28</v>
      </c>
      <c r="M70" s="73" t="s">
        <v>140</v>
      </c>
      <c r="N70" s="74">
        <v>2900</v>
      </c>
      <c r="O70" s="75">
        <v>20</v>
      </c>
      <c r="P70" s="74">
        <f t="shared" si="8"/>
        <v>2320</v>
      </c>
      <c r="Q70" s="76">
        <f t="shared" si="9"/>
        <v>0</v>
      </c>
    </row>
    <row r="71" spans="1:17" ht="16.5" customHeight="1" x14ac:dyDescent="0.25">
      <c r="A71" s="97"/>
      <c r="B71" s="71" t="s">
        <v>146</v>
      </c>
      <c r="C71" s="72" t="s">
        <v>28</v>
      </c>
      <c r="D71" s="73" t="s">
        <v>147</v>
      </c>
      <c r="E71" s="74">
        <v>5590</v>
      </c>
      <c r="F71" s="75">
        <v>20</v>
      </c>
      <c r="G71" s="74">
        <f t="shared" si="6"/>
        <v>4472</v>
      </c>
      <c r="H71" s="76">
        <f t="shared" si="7"/>
        <v>0</v>
      </c>
      <c r="I71" s="68"/>
      <c r="J71" s="70"/>
      <c r="K71" s="71" t="s">
        <v>142</v>
      </c>
      <c r="L71" s="72" t="s">
        <v>28</v>
      </c>
      <c r="M71" s="73" t="s">
        <v>140</v>
      </c>
      <c r="N71" s="74">
        <v>1190</v>
      </c>
      <c r="O71" s="75">
        <v>20</v>
      </c>
      <c r="P71" s="74">
        <f t="shared" si="8"/>
        <v>952</v>
      </c>
      <c r="Q71" s="76">
        <f t="shared" si="9"/>
        <v>0</v>
      </c>
    </row>
    <row r="72" spans="1:17" ht="16.5" customHeight="1" x14ac:dyDescent="0.25">
      <c r="A72" s="97"/>
      <c r="B72" s="71" t="s">
        <v>149</v>
      </c>
      <c r="C72" s="72" t="s">
        <v>28</v>
      </c>
      <c r="D72" s="73" t="s">
        <v>150</v>
      </c>
      <c r="E72" s="74">
        <v>8950</v>
      </c>
      <c r="F72" s="75">
        <v>20</v>
      </c>
      <c r="G72" s="74">
        <f t="shared" si="6"/>
        <v>7160</v>
      </c>
      <c r="H72" s="76">
        <f t="shared" si="7"/>
        <v>0</v>
      </c>
      <c r="I72" s="68"/>
      <c r="J72" s="70"/>
      <c r="K72" s="71" t="s">
        <v>144</v>
      </c>
      <c r="L72" s="72" t="s">
        <v>28</v>
      </c>
      <c r="M72" s="73" t="s">
        <v>145</v>
      </c>
      <c r="N72" s="74">
        <v>2720</v>
      </c>
      <c r="O72" s="75">
        <v>20</v>
      </c>
      <c r="P72" s="74">
        <f t="shared" si="8"/>
        <v>2176</v>
      </c>
      <c r="Q72" s="76">
        <f t="shared" si="9"/>
        <v>0</v>
      </c>
    </row>
    <row r="73" spans="1:17" ht="16.5" customHeight="1" x14ac:dyDescent="0.25">
      <c r="A73" s="70"/>
      <c r="B73" s="71" t="s">
        <v>319</v>
      </c>
      <c r="C73" s="72" t="s">
        <v>28</v>
      </c>
      <c r="D73" s="73" t="s">
        <v>153</v>
      </c>
      <c r="E73" s="74">
        <v>3960</v>
      </c>
      <c r="F73" s="75">
        <v>20</v>
      </c>
      <c r="G73" s="74">
        <f t="shared" si="6"/>
        <v>3168</v>
      </c>
      <c r="H73" s="76">
        <f t="shared" si="7"/>
        <v>0</v>
      </c>
      <c r="I73" s="68"/>
      <c r="J73" s="97"/>
      <c r="K73" s="124" t="s">
        <v>355</v>
      </c>
      <c r="L73" s="125" t="s">
        <v>28</v>
      </c>
      <c r="M73" s="126" t="s">
        <v>148</v>
      </c>
      <c r="N73" s="127">
        <v>2900</v>
      </c>
      <c r="O73" s="128">
        <v>20</v>
      </c>
      <c r="P73" s="127">
        <f t="shared" si="8"/>
        <v>2320</v>
      </c>
      <c r="Q73" s="129">
        <f t="shared" si="9"/>
        <v>0</v>
      </c>
    </row>
    <row r="74" spans="1:17" ht="16.5" customHeight="1" x14ac:dyDescent="0.25">
      <c r="A74" s="70"/>
      <c r="B74" s="71" t="s">
        <v>362</v>
      </c>
      <c r="C74" s="72" t="s">
        <v>28</v>
      </c>
      <c r="D74" s="73" t="s">
        <v>360</v>
      </c>
      <c r="E74" s="74">
        <v>3390</v>
      </c>
      <c r="F74" s="75">
        <v>20</v>
      </c>
      <c r="G74" s="74">
        <f t="shared" si="6"/>
        <v>2712</v>
      </c>
      <c r="H74" s="76">
        <f t="shared" si="7"/>
        <v>0</v>
      </c>
      <c r="I74" s="68"/>
      <c r="J74" s="70"/>
      <c r="K74" s="124" t="s">
        <v>151</v>
      </c>
      <c r="L74" s="125" t="s">
        <v>28</v>
      </c>
      <c r="M74" s="126" t="s">
        <v>152</v>
      </c>
      <c r="N74" s="127">
        <v>3790</v>
      </c>
      <c r="O74" s="128">
        <v>20</v>
      </c>
      <c r="P74" s="127">
        <f t="shared" si="8"/>
        <v>3032</v>
      </c>
      <c r="Q74" s="129">
        <f t="shared" si="9"/>
        <v>0</v>
      </c>
    </row>
    <row r="75" spans="1:17" ht="16.5" customHeight="1" x14ac:dyDescent="0.25">
      <c r="A75" s="70"/>
      <c r="B75" s="71" t="s">
        <v>361</v>
      </c>
      <c r="C75" s="72" t="s">
        <v>28</v>
      </c>
      <c r="D75" s="73" t="s">
        <v>360</v>
      </c>
      <c r="E75" s="74">
        <v>5500</v>
      </c>
      <c r="F75" s="75">
        <v>20</v>
      </c>
      <c r="G75" s="74">
        <f t="shared" si="6"/>
        <v>4400</v>
      </c>
      <c r="H75" s="76">
        <f t="shared" si="7"/>
        <v>0</v>
      </c>
      <c r="I75" s="68"/>
      <c r="J75" s="97"/>
      <c r="K75" s="124" t="s">
        <v>304</v>
      </c>
      <c r="L75" s="125" t="s">
        <v>28</v>
      </c>
      <c r="M75" s="126" t="s">
        <v>152</v>
      </c>
      <c r="N75" s="127">
        <v>6500</v>
      </c>
      <c r="O75" s="128">
        <v>20</v>
      </c>
      <c r="P75" s="127">
        <f t="shared" si="8"/>
        <v>5200</v>
      </c>
      <c r="Q75" s="129">
        <f t="shared" si="9"/>
        <v>0</v>
      </c>
    </row>
    <row r="76" spans="1:17" ht="16.5" customHeight="1" x14ac:dyDescent="0.25">
      <c r="A76" s="70"/>
      <c r="B76" s="71" t="s">
        <v>154</v>
      </c>
      <c r="C76" s="72" t="s">
        <v>28</v>
      </c>
      <c r="D76" s="73" t="s">
        <v>155</v>
      </c>
      <c r="E76" s="74">
        <v>4230</v>
      </c>
      <c r="F76" s="75">
        <v>20</v>
      </c>
      <c r="G76" s="74">
        <f t="shared" si="6"/>
        <v>3384</v>
      </c>
      <c r="H76" s="76">
        <f t="shared" si="7"/>
        <v>0</v>
      </c>
      <c r="I76" s="99"/>
      <c r="J76" s="70"/>
      <c r="K76" s="124" t="s">
        <v>379</v>
      </c>
      <c r="L76" s="125" t="s">
        <v>28</v>
      </c>
      <c r="M76" s="126" t="s">
        <v>368</v>
      </c>
      <c r="N76" s="127">
        <v>1790</v>
      </c>
      <c r="O76" s="128">
        <v>20</v>
      </c>
      <c r="P76" s="127">
        <f t="shared" si="8"/>
        <v>1432</v>
      </c>
      <c r="Q76" s="129">
        <f t="shared" si="9"/>
        <v>0</v>
      </c>
    </row>
    <row r="77" spans="1:17" ht="16.5" customHeight="1" x14ac:dyDescent="0.25">
      <c r="A77" s="70"/>
      <c r="B77" s="71" t="s">
        <v>156</v>
      </c>
      <c r="C77" s="72" t="s">
        <v>28</v>
      </c>
      <c r="D77" s="73" t="s">
        <v>157</v>
      </c>
      <c r="E77" s="74">
        <v>4230</v>
      </c>
      <c r="F77" s="75">
        <v>20</v>
      </c>
      <c r="G77" s="74">
        <f t="shared" si="6"/>
        <v>3384</v>
      </c>
      <c r="H77" s="76">
        <f t="shared" si="7"/>
        <v>0</v>
      </c>
      <c r="I77" s="99"/>
      <c r="J77" s="97"/>
      <c r="K77" s="124" t="s">
        <v>340</v>
      </c>
      <c r="L77" s="125" t="s">
        <v>28</v>
      </c>
      <c r="M77" s="126" t="s">
        <v>343</v>
      </c>
      <c r="N77" s="127">
        <v>1790</v>
      </c>
      <c r="O77" s="128">
        <v>20</v>
      </c>
      <c r="P77" s="127">
        <f t="shared" si="8"/>
        <v>1432</v>
      </c>
      <c r="Q77" s="129">
        <f t="shared" si="9"/>
        <v>0</v>
      </c>
    </row>
    <row r="78" spans="1:17" ht="16.5" customHeight="1" x14ac:dyDescent="0.25">
      <c r="A78" s="70"/>
      <c r="B78" s="71" t="s">
        <v>158</v>
      </c>
      <c r="C78" s="72" t="s">
        <v>28</v>
      </c>
      <c r="D78" s="73" t="s">
        <v>159</v>
      </c>
      <c r="E78" s="74">
        <v>1550</v>
      </c>
      <c r="F78" s="75">
        <v>20</v>
      </c>
      <c r="G78" s="74">
        <f t="shared" si="6"/>
        <v>1240</v>
      </c>
      <c r="H78" s="76">
        <f t="shared" si="7"/>
        <v>0</v>
      </c>
      <c r="I78" s="99"/>
      <c r="J78" s="97"/>
      <c r="K78" s="124" t="s">
        <v>344</v>
      </c>
      <c r="L78" s="125" t="s">
        <v>28</v>
      </c>
      <c r="M78" s="126" t="s">
        <v>343</v>
      </c>
      <c r="N78" s="127">
        <v>3390</v>
      </c>
      <c r="O78" s="128">
        <v>20</v>
      </c>
      <c r="P78" s="127">
        <f t="shared" si="8"/>
        <v>2712</v>
      </c>
      <c r="Q78" s="129">
        <f t="shared" si="9"/>
        <v>0</v>
      </c>
    </row>
    <row r="79" spans="1:17" ht="16.5" customHeight="1" x14ac:dyDescent="0.25">
      <c r="A79" s="70"/>
      <c r="B79" s="71" t="s">
        <v>162</v>
      </c>
      <c r="C79" s="72" t="s">
        <v>28</v>
      </c>
      <c r="D79" s="73" t="s">
        <v>163</v>
      </c>
      <c r="E79" s="74">
        <v>3340</v>
      </c>
      <c r="F79" s="75">
        <v>20</v>
      </c>
      <c r="G79" s="74">
        <f t="shared" si="6"/>
        <v>2672</v>
      </c>
      <c r="H79" s="76">
        <f t="shared" si="7"/>
        <v>0</v>
      </c>
      <c r="I79" s="99"/>
      <c r="J79" s="97"/>
      <c r="K79" s="124" t="s">
        <v>341</v>
      </c>
      <c r="L79" s="125" t="s">
        <v>28</v>
      </c>
      <c r="M79" s="126" t="s">
        <v>372</v>
      </c>
      <c r="N79" s="127">
        <v>3340</v>
      </c>
      <c r="O79" s="128">
        <v>20</v>
      </c>
      <c r="P79" s="127">
        <f t="shared" si="8"/>
        <v>2672</v>
      </c>
      <c r="Q79" s="129">
        <f t="shared" si="9"/>
        <v>0</v>
      </c>
    </row>
    <row r="80" spans="1:17" ht="16.5" customHeight="1" x14ac:dyDescent="0.25">
      <c r="A80" s="70"/>
      <c r="B80" s="71" t="s">
        <v>166</v>
      </c>
      <c r="C80" s="72" t="s">
        <v>28</v>
      </c>
      <c r="D80" s="73" t="s">
        <v>167</v>
      </c>
      <c r="E80" s="74">
        <v>2200</v>
      </c>
      <c r="F80" s="75">
        <v>20</v>
      </c>
      <c r="G80" s="74">
        <f t="shared" si="6"/>
        <v>1760</v>
      </c>
      <c r="H80" s="76">
        <f t="shared" si="7"/>
        <v>0</v>
      </c>
      <c r="I80" s="99"/>
      <c r="J80" s="97"/>
      <c r="K80" s="124" t="s">
        <v>160</v>
      </c>
      <c r="L80" s="125" t="s">
        <v>28</v>
      </c>
      <c r="M80" s="126" t="s">
        <v>161</v>
      </c>
      <c r="N80" s="127">
        <v>1500</v>
      </c>
      <c r="O80" s="128">
        <v>20</v>
      </c>
      <c r="P80" s="127">
        <f t="shared" si="8"/>
        <v>1200</v>
      </c>
      <c r="Q80" s="129">
        <f t="shared" si="9"/>
        <v>0</v>
      </c>
    </row>
    <row r="81" spans="1:17" ht="16.5" customHeight="1" x14ac:dyDescent="0.25">
      <c r="A81" s="70"/>
      <c r="B81" s="71" t="s">
        <v>170</v>
      </c>
      <c r="C81" s="72" t="s">
        <v>28</v>
      </c>
      <c r="D81" s="73"/>
      <c r="E81" s="74">
        <v>5490</v>
      </c>
      <c r="F81" s="75">
        <v>20</v>
      </c>
      <c r="G81" s="74">
        <f t="shared" si="6"/>
        <v>4392</v>
      </c>
      <c r="H81" s="76">
        <f t="shared" si="7"/>
        <v>0</v>
      </c>
      <c r="I81" s="99"/>
      <c r="J81" s="70"/>
      <c r="K81" s="179" t="s">
        <v>164</v>
      </c>
      <c r="L81" s="125" t="s">
        <v>28</v>
      </c>
      <c r="M81" s="126" t="s">
        <v>165</v>
      </c>
      <c r="N81" s="127">
        <v>2990</v>
      </c>
      <c r="O81" s="128">
        <v>20</v>
      </c>
      <c r="P81" s="127">
        <f t="shared" si="8"/>
        <v>2392</v>
      </c>
      <c r="Q81" s="129">
        <f t="shared" si="9"/>
        <v>0</v>
      </c>
    </row>
    <row r="82" spans="1:17" ht="16.5" customHeight="1" x14ac:dyDescent="0.25">
      <c r="A82" s="70"/>
      <c r="B82" s="71" t="s">
        <v>173</v>
      </c>
      <c r="C82" s="72" t="s">
        <v>28</v>
      </c>
      <c r="D82" s="73"/>
      <c r="E82" s="74">
        <v>2130</v>
      </c>
      <c r="F82" s="75">
        <v>20</v>
      </c>
      <c r="G82" s="74">
        <f t="shared" si="6"/>
        <v>1704</v>
      </c>
      <c r="H82" s="76">
        <f t="shared" si="7"/>
        <v>0</v>
      </c>
      <c r="I82" s="99"/>
      <c r="J82" s="70"/>
      <c r="K82" s="124" t="s">
        <v>168</v>
      </c>
      <c r="L82" s="125" t="s">
        <v>28</v>
      </c>
      <c r="M82" s="126" t="s">
        <v>169</v>
      </c>
      <c r="N82" s="127">
        <v>4480</v>
      </c>
      <c r="O82" s="128">
        <v>20</v>
      </c>
      <c r="P82" s="127">
        <f t="shared" si="8"/>
        <v>3584</v>
      </c>
      <c r="Q82" s="129">
        <f t="shared" si="9"/>
        <v>0</v>
      </c>
    </row>
    <row r="83" spans="1:17" ht="16.5" customHeight="1" x14ac:dyDescent="0.25">
      <c r="A83" s="70"/>
      <c r="B83" s="71" t="s">
        <v>175</v>
      </c>
      <c r="C83" s="72" t="s">
        <v>28</v>
      </c>
      <c r="D83" s="73" t="s">
        <v>176</v>
      </c>
      <c r="E83" s="74">
        <v>2990</v>
      </c>
      <c r="F83" s="75">
        <v>20</v>
      </c>
      <c r="G83" s="74">
        <f t="shared" si="6"/>
        <v>2392</v>
      </c>
      <c r="H83" s="76">
        <f t="shared" si="7"/>
        <v>0</v>
      </c>
      <c r="I83" s="99"/>
      <c r="J83" s="97"/>
      <c r="K83" s="124" t="s">
        <v>171</v>
      </c>
      <c r="L83" s="125" t="s">
        <v>28</v>
      </c>
      <c r="M83" s="126" t="s">
        <v>172</v>
      </c>
      <c r="N83" s="127">
        <v>1210</v>
      </c>
      <c r="O83" s="128">
        <v>20</v>
      </c>
      <c r="P83" s="127">
        <f t="shared" si="8"/>
        <v>968</v>
      </c>
      <c r="Q83" s="129">
        <f t="shared" si="9"/>
        <v>0</v>
      </c>
    </row>
    <row r="84" spans="1:17" ht="16.5" customHeight="1" x14ac:dyDescent="0.25">
      <c r="A84" s="70"/>
      <c r="B84" s="71" t="s">
        <v>177</v>
      </c>
      <c r="C84" s="72" t="s">
        <v>28</v>
      </c>
      <c r="D84" s="73" t="s">
        <v>178</v>
      </c>
      <c r="E84" s="74">
        <v>2310</v>
      </c>
      <c r="F84" s="75">
        <v>20</v>
      </c>
      <c r="G84" s="74">
        <f t="shared" si="6"/>
        <v>1848</v>
      </c>
      <c r="H84" s="76">
        <f t="shared" si="7"/>
        <v>0</v>
      </c>
      <c r="I84" s="99"/>
      <c r="J84" s="97"/>
      <c r="K84" s="124" t="s">
        <v>174</v>
      </c>
      <c r="L84" s="125" t="s">
        <v>28</v>
      </c>
      <c r="M84" s="126" t="s">
        <v>172</v>
      </c>
      <c r="N84" s="127">
        <v>3000</v>
      </c>
      <c r="O84" s="128">
        <v>20</v>
      </c>
      <c r="P84" s="127">
        <f t="shared" si="8"/>
        <v>2400</v>
      </c>
      <c r="Q84" s="129">
        <f t="shared" si="9"/>
        <v>0</v>
      </c>
    </row>
    <row r="85" spans="1:17" ht="16.5" customHeight="1" x14ac:dyDescent="0.25">
      <c r="A85" s="70"/>
      <c r="B85" s="71" t="s">
        <v>179</v>
      </c>
      <c r="C85" s="72" t="s">
        <v>28</v>
      </c>
      <c r="D85" s="73" t="s">
        <v>180</v>
      </c>
      <c r="E85" s="74">
        <v>2440</v>
      </c>
      <c r="F85" s="75">
        <v>20</v>
      </c>
      <c r="G85" s="74">
        <f t="shared" si="6"/>
        <v>1952</v>
      </c>
      <c r="H85" s="76">
        <f t="shared" si="7"/>
        <v>0</v>
      </c>
      <c r="I85" s="99"/>
      <c r="J85" s="70"/>
      <c r="K85" s="71"/>
      <c r="L85" s="72"/>
      <c r="M85" s="73"/>
      <c r="N85" s="74"/>
      <c r="O85" s="75"/>
      <c r="P85" s="74"/>
      <c r="Q85" s="76"/>
    </row>
    <row r="86" spans="1:17" ht="16.5" customHeight="1" x14ac:dyDescent="0.25">
      <c r="A86" s="70"/>
      <c r="B86" s="71" t="s">
        <v>348</v>
      </c>
      <c r="C86" s="72" t="s">
        <v>28</v>
      </c>
      <c r="D86" s="169" t="s">
        <v>349</v>
      </c>
      <c r="E86" s="74">
        <v>2160</v>
      </c>
      <c r="F86" s="75">
        <v>20</v>
      </c>
      <c r="G86" s="74">
        <f t="shared" si="6"/>
        <v>1728</v>
      </c>
      <c r="H86" s="76">
        <f t="shared" si="7"/>
        <v>0</v>
      </c>
      <c r="I86" s="99"/>
      <c r="J86" s="70"/>
      <c r="K86" s="84"/>
      <c r="L86" s="100"/>
      <c r="M86" s="73"/>
      <c r="N86" s="74"/>
      <c r="O86" s="101"/>
      <c r="P86" s="74"/>
      <c r="Q86" s="76"/>
    </row>
    <row r="87" spans="1:17" ht="16.5" customHeight="1" x14ac:dyDescent="0.25">
      <c r="A87" s="70"/>
      <c r="B87" s="71"/>
      <c r="C87" s="72"/>
      <c r="D87" s="169"/>
      <c r="E87" s="74"/>
      <c r="F87" s="75"/>
      <c r="G87" s="74"/>
      <c r="H87" s="76"/>
      <c r="I87" s="99"/>
      <c r="J87" s="70"/>
      <c r="K87" s="84"/>
      <c r="L87" s="100"/>
      <c r="M87" s="73"/>
      <c r="N87" s="74"/>
      <c r="O87" s="101"/>
      <c r="P87" s="74"/>
      <c r="Q87" s="76"/>
    </row>
    <row r="88" spans="1:17" ht="16.5" customHeight="1" x14ac:dyDescent="0.25">
      <c r="A88" s="70"/>
      <c r="B88" s="71"/>
      <c r="C88" s="72"/>
      <c r="D88" s="73"/>
      <c r="E88" s="74"/>
      <c r="F88" s="75"/>
      <c r="G88" s="74"/>
      <c r="H88" s="76"/>
      <c r="I88" s="99"/>
      <c r="J88" s="70"/>
      <c r="K88" s="84"/>
      <c r="L88" s="100"/>
      <c r="M88" s="73"/>
      <c r="N88" s="74"/>
      <c r="O88" s="101"/>
      <c r="P88" s="74"/>
      <c r="Q88" s="76"/>
    </row>
    <row r="89" spans="1:17" ht="16.5" customHeight="1" x14ac:dyDescent="0.25">
      <c r="A89" s="70"/>
      <c r="B89" s="71"/>
      <c r="C89" s="72"/>
      <c r="D89" s="73"/>
      <c r="E89" s="74"/>
      <c r="F89" s="75"/>
      <c r="G89" s="74"/>
      <c r="H89" s="76"/>
      <c r="I89" s="99"/>
      <c r="J89" s="70"/>
      <c r="K89" s="84"/>
      <c r="L89" s="100"/>
      <c r="M89" s="73"/>
      <c r="N89" s="74"/>
      <c r="O89" s="101"/>
      <c r="P89" s="74"/>
      <c r="Q89" s="76"/>
    </row>
    <row r="90" spans="1:17" ht="16.5" customHeight="1" x14ac:dyDescent="0.25">
      <c r="A90" s="70"/>
      <c r="B90" s="71"/>
      <c r="C90" s="72"/>
      <c r="D90" s="73"/>
      <c r="E90" s="74"/>
      <c r="F90" s="75"/>
      <c r="G90" s="74"/>
      <c r="H90" s="76"/>
      <c r="I90" s="102"/>
      <c r="J90" s="70"/>
      <c r="K90" s="84"/>
      <c r="L90" s="100"/>
      <c r="M90" s="73"/>
      <c r="N90" s="74"/>
      <c r="O90" s="101"/>
      <c r="P90" s="74"/>
      <c r="Q90" s="76"/>
    </row>
    <row r="91" spans="1:17" ht="16.5" customHeight="1" x14ac:dyDescent="0.25">
      <c r="A91" s="70"/>
      <c r="B91" s="71"/>
      <c r="C91" s="72"/>
      <c r="D91" s="73"/>
      <c r="E91" s="74"/>
      <c r="F91" s="75"/>
      <c r="G91" s="74"/>
      <c r="H91" s="76"/>
      <c r="I91" s="102"/>
      <c r="J91" s="70"/>
      <c r="K91" s="71"/>
      <c r="L91" s="72"/>
      <c r="M91" s="103"/>
      <c r="N91" s="74"/>
      <c r="O91" s="101"/>
      <c r="P91" s="74"/>
      <c r="Q91" s="76"/>
    </row>
    <row r="92" spans="1:17" ht="16.5" customHeight="1" x14ac:dyDescent="0.25">
      <c r="A92" s="70"/>
      <c r="B92" s="71"/>
      <c r="C92" s="72"/>
      <c r="D92" s="73"/>
      <c r="E92" s="74"/>
      <c r="F92" s="75"/>
      <c r="G92" s="74"/>
      <c r="H92" s="76"/>
      <c r="I92" s="102"/>
      <c r="J92" s="70"/>
      <c r="K92" s="84"/>
      <c r="L92" s="100"/>
      <c r="M92" s="73"/>
      <c r="N92" s="74"/>
      <c r="O92" s="101"/>
      <c r="P92" s="74"/>
      <c r="Q92" s="76"/>
    </row>
    <row r="93" spans="1:17" ht="16.5" customHeight="1" x14ac:dyDescent="0.25">
      <c r="A93" s="70"/>
      <c r="B93" s="71"/>
      <c r="C93" s="72"/>
      <c r="D93" s="73"/>
      <c r="E93" s="74"/>
      <c r="F93" s="75"/>
      <c r="G93" s="74"/>
      <c r="H93" s="76"/>
      <c r="I93" s="102"/>
      <c r="J93" s="70"/>
      <c r="K93" s="71"/>
      <c r="L93" s="72"/>
      <c r="M93" s="73"/>
      <c r="N93" s="74"/>
      <c r="O93" s="75"/>
      <c r="P93" s="74"/>
      <c r="Q93" s="76"/>
    </row>
    <row r="94" spans="1:17" ht="16.5" customHeight="1" x14ac:dyDescent="0.25">
      <c r="A94" s="70"/>
      <c r="B94" s="71"/>
      <c r="C94" s="72"/>
      <c r="D94" s="73"/>
      <c r="E94" s="74"/>
      <c r="F94" s="75"/>
      <c r="G94" s="74"/>
      <c r="H94" s="76"/>
      <c r="I94" s="102"/>
      <c r="J94" s="94"/>
      <c r="K94" s="71"/>
      <c r="L94" s="72"/>
      <c r="M94" s="73"/>
      <c r="N94" s="74"/>
      <c r="O94" s="75"/>
      <c r="P94" s="74"/>
      <c r="Q94" s="76"/>
    </row>
    <row r="95" spans="1:17" ht="16.5" customHeight="1" x14ac:dyDescent="0.25">
      <c r="A95" s="70"/>
      <c r="B95" s="71"/>
      <c r="C95" s="72"/>
      <c r="D95" s="73"/>
      <c r="E95" s="74"/>
      <c r="F95" s="75"/>
      <c r="G95" s="74"/>
      <c r="H95" s="76"/>
      <c r="I95" s="102"/>
      <c r="J95" s="70"/>
      <c r="K95" s="79"/>
      <c r="L95" s="80"/>
      <c r="M95" s="73"/>
      <c r="N95" s="74"/>
      <c r="O95" s="75"/>
      <c r="P95" s="74"/>
      <c r="Q95" s="76"/>
    </row>
    <row r="96" spans="1:17" ht="16.5" customHeight="1" x14ac:dyDescent="0.25">
      <c r="A96" s="70"/>
      <c r="B96" s="71"/>
      <c r="C96" s="72"/>
      <c r="D96" s="73"/>
      <c r="E96" s="74"/>
      <c r="F96" s="75"/>
      <c r="G96" s="74"/>
      <c r="H96" s="76"/>
      <c r="I96" s="102"/>
      <c r="J96" s="70"/>
      <c r="K96" s="71"/>
      <c r="L96" s="72"/>
      <c r="M96" s="73"/>
      <c r="N96" s="74"/>
      <c r="O96" s="75"/>
      <c r="P96" s="74"/>
      <c r="Q96" s="76"/>
    </row>
    <row r="97" spans="1:17" ht="16.5" customHeight="1" x14ac:dyDescent="0.25">
      <c r="A97" s="95"/>
      <c r="B97" s="87"/>
      <c r="C97" s="88"/>
      <c r="D97" s="89"/>
      <c r="E97" s="90"/>
      <c r="F97" s="91"/>
      <c r="G97" s="90"/>
      <c r="H97" s="92"/>
      <c r="I97" s="102"/>
      <c r="J97" s="95"/>
      <c r="K97" s="87"/>
      <c r="L97" s="88"/>
      <c r="M97" s="104"/>
      <c r="N97" s="90"/>
      <c r="O97" s="105"/>
      <c r="P97" s="90"/>
      <c r="Q97" s="92"/>
    </row>
    <row r="98" spans="1:17" ht="16.5" customHeight="1" x14ac:dyDescent="0.3">
      <c r="A98" s="228" t="s">
        <v>181</v>
      </c>
      <c r="B98" s="229"/>
      <c r="C98" s="229"/>
      <c r="D98" s="229"/>
      <c r="E98" s="229"/>
      <c r="F98" s="229"/>
      <c r="G98" s="229"/>
      <c r="H98" s="230"/>
      <c r="I98" s="99"/>
      <c r="J98" s="228" t="s">
        <v>182</v>
      </c>
      <c r="K98" s="229"/>
      <c r="L98" s="229"/>
      <c r="M98" s="229"/>
      <c r="N98" s="229"/>
      <c r="O98" s="229"/>
      <c r="P98" s="231"/>
      <c r="Q98" s="233"/>
    </row>
    <row r="99" spans="1:17" ht="16.5" customHeight="1" x14ac:dyDescent="0.25">
      <c r="A99" s="93"/>
      <c r="B99" s="62" t="s">
        <v>183</v>
      </c>
      <c r="C99" s="63" t="s">
        <v>28</v>
      </c>
      <c r="D99" s="64" t="s">
        <v>184</v>
      </c>
      <c r="E99" s="65">
        <v>3850</v>
      </c>
      <c r="F99" s="66">
        <v>20</v>
      </c>
      <c r="G99" s="65">
        <f t="shared" ref="G99:G138" si="10">$E99-(($E99/100)*$F99)</f>
        <v>3080</v>
      </c>
      <c r="H99" s="67">
        <f t="shared" ref="H99:H138" si="11">$G99*$A99</f>
        <v>0</v>
      </c>
      <c r="I99" s="99"/>
      <c r="J99" s="106"/>
      <c r="K99" s="167" t="s">
        <v>317</v>
      </c>
      <c r="L99" s="63" t="s">
        <v>28</v>
      </c>
      <c r="M99" s="166" t="s">
        <v>315</v>
      </c>
      <c r="N99" s="65">
        <v>3190</v>
      </c>
      <c r="O99" s="66">
        <v>20</v>
      </c>
      <c r="P99" s="65">
        <f t="shared" ref="P99:P133" si="12">$N99-(($N99/100)*$O99)</f>
        <v>2552</v>
      </c>
      <c r="Q99" s="67">
        <f t="shared" ref="Q99:Q133" si="13">$P99*$J99</f>
        <v>0</v>
      </c>
    </row>
    <row r="100" spans="1:17" ht="16.5" customHeight="1" x14ac:dyDescent="0.25">
      <c r="A100" s="70"/>
      <c r="B100" s="71" t="s">
        <v>185</v>
      </c>
      <c r="C100" s="72" t="s">
        <v>28</v>
      </c>
      <c r="D100" s="73" t="s">
        <v>186</v>
      </c>
      <c r="E100" s="74">
        <v>2360</v>
      </c>
      <c r="F100" s="75">
        <v>20</v>
      </c>
      <c r="G100" s="74">
        <f t="shared" si="10"/>
        <v>1888</v>
      </c>
      <c r="H100" s="76">
        <f t="shared" si="11"/>
        <v>0</v>
      </c>
      <c r="I100" s="99"/>
      <c r="J100" s="94"/>
      <c r="K100" s="123" t="s">
        <v>318</v>
      </c>
      <c r="L100" s="72" t="s">
        <v>28</v>
      </c>
      <c r="M100" s="164" t="s">
        <v>314</v>
      </c>
      <c r="N100" s="74">
        <v>3850</v>
      </c>
      <c r="O100" s="75">
        <v>20</v>
      </c>
      <c r="P100" s="74">
        <f t="shared" si="12"/>
        <v>3080</v>
      </c>
      <c r="Q100" s="76">
        <f t="shared" si="13"/>
        <v>0</v>
      </c>
    </row>
    <row r="101" spans="1:17" ht="16.5" customHeight="1" x14ac:dyDescent="0.25">
      <c r="A101" s="70"/>
      <c r="B101" s="71" t="s">
        <v>187</v>
      </c>
      <c r="C101" s="72" t="s">
        <v>28</v>
      </c>
      <c r="D101" s="73" t="s">
        <v>186</v>
      </c>
      <c r="E101" s="74">
        <v>4250</v>
      </c>
      <c r="F101" s="75">
        <v>20</v>
      </c>
      <c r="G101" s="74">
        <f t="shared" si="10"/>
        <v>3400</v>
      </c>
      <c r="H101" s="76">
        <f t="shared" si="11"/>
        <v>0</v>
      </c>
      <c r="I101" s="99"/>
      <c r="J101" s="94"/>
      <c r="K101" s="71" t="s">
        <v>309</v>
      </c>
      <c r="L101" s="72" t="s">
        <v>28</v>
      </c>
      <c r="M101" s="73" t="s">
        <v>188</v>
      </c>
      <c r="N101" s="74">
        <v>3670</v>
      </c>
      <c r="O101" s="75">
        <v>20</v>
      </c>
      <c r="P101" s="74">
        <f t="shared" si="12"/>
        <v>2936</v>
      </c>
      <c r="Q101" s="76">
        <f t="shared" si="13"/>
        <v>0</v>
      </c>
    </row>
    <row r="102" spans="1:17" ht="16.5" customHeight="1" x14ac:dyDescent="0.25">
      <c r="A102" s="70"/>
      <c r="B102" s="71" t="s">
        <v>189</v>
      </c>
      <c r="C102" s="72" t="s">
        <v>28</v>
      </c>
      <c r="D102" s="73" t="s">
        <v>391</v>
      </c>
      <c r="E102" s="74">
        <v>5140</v>
      </c>
      <c r="F102" s="75">
        <v>20</v>
      </c>
      <c r="G102" s="74">
        <f t="shared" si="10"/>
        <v>4112</v>
      </c>
      <c r="H102" s="76">
        <f t="shared" si="11"/>
        <v>0</v>
      </c>
      <c r="I102" s="99"/>
      <c r="J102" s="70"/>
      <c r="K102" s="123" t="s">
        <v>329</v>
      </c>
      <c r="L102" s="72" t="s">
        <v>28</v>
      </c>
      <c r="M102" s="164" t="s">
        <v>310</v>
      </c>
      <c r="N102" s="74">
        <v>2990</v>
      </c>
      <c r="O102" s="75">
        <v>20</v>
      </c>
      <c r="P102" s="74">
        <f t="shared" si="12"/>
        <v>2392</v>
      </c>
      <c r="Q102" s="76">
        <f t="shared" si="13"/>
        <v>0</v>
      </c>
    </row>
    <row r="103" spans="1:17" ht="16.5" customHeight="1" x14ac:dyDescent="0.25">
      <c r="A103" s="70"/>
      <c r="B103" s="71" t="s">
        <v>406</v>
      </c>
      <c r="C103" s="72" t="s">
        <v>28</v>
      </c>
      <c r="D103" s="73" t="s">
        <v>391</v>
      </c>
      <c r="E103" s="74">
        <v>8990</v>
      </c>
      <c r="F103" s="75">
        <v>20</v>
      </c>
      <c r="G103" s="74">
        <f t="shared" si="10"/>
        <v>7192</v>
      </c>
      <c r="H103" s="76">
        <f t="shared" si="11"/>
        <v>0</v>
      </c>
      <c r="I103" s="99"/>
      <c r="J103" s="70"/>
      <c r="K103" s="71" t="s">
        <v>190</v>
      </c>
      <c r="L103" s="72" t="s">
        <v>28</v>
      </c>
      <c r="M103" s="73" t="s">
        <v>191</v>
      </c>
      <c r="N103" s="74">
        <v>2820</v>
      </c>
      <c r="O103" s="75">
        <v>20</v>
      </c>
      <c r="P103" s="74">
        <f t="shared" si="12"/>
        <v>2256</v>
      </c>
      <c r="Q103" s="76">
        <f t="shared" si="13"/>
        <v>0</v>
      </c>
    </row>
    <row r="104" spans="1:17" ht="16.5" customHeight="1" x14ac:dyDescent="0.25">
      <c r="A104" s="70"/>
      <c r="B104" s="71" t="s">
        <v>192</v>
      </c>
      <c r="C104" s="72" t="s">
        <v>28</v>
      </c>
      <c r="D104" s="73" t="s">
        <v>193</v>
      </c>
      <c r="E104" s="74">
        <v>3340</v>
      </c>
      <c r="F104" s="75">
        <v>20</v>
      </c>
      <c r="G104" s="74">
        <f t="shared" si="10"/>
        <v>2672</v>
      </c>
      <c r="H104" s="76">
        <f t="shared" si="11"/>
        <v>0</v>
      </c>
      <c r="I104" s="77"/>
      <c r="J104" s="70"/>
      <c r="K104" s="71" t="s">
        <v>367</v>
      </c>
      <c r="L104" s="72" t="s">
        <v>28</v>
      </c>
      <c r="M104" s="73" t="s">
        <v>366</v>
      </c>
      <c r="N104" s="74">
        <v>3690</v>
      </c>
      <c r="O104" s="75">
        <v>20</v>
      </c>
      <c r="P104" s="74">
        <f t="shared" si="12"/>
        <v>2952</v>
      </c>
      <c r="Q104" s="76">
        <f t="shared" si="13"/>
        <v>0</v>
      </c>
    </row>
    <row r="105" spans="1:17" ht="16.5" customHeight="1" x14ac:dyDescent="0.3">
      <c r="A105" s="70"/>
      <c r="B105" s="107" t="s">
        <v>194</v>
      </c>
      <c r="C105" s="72" t="s">
        <v>28</v>
      </c>
      <c r="D105" s="84" t="s">
        <v>195</v>
      </c>
      <c r="E105" s="74">
        <v>5780</v>
      </c>
      <c r="F105" s="75">
        <v>20</v>
      </c>
      <c r="G105" s="74">
        <f t="shared" si="10"/>
        <v>4624</v>
      </c>
      <c r="H105" s="76">
        <f t="shared" si="11"/>
        <v>0</v>
      </c>
      <c r="I105" s="99"/>
      <c r="J105" s="70"/>
      <c r="K105" s="71" t="s">
        <v>196</v>
      </c>
      <c r="L105" s="72" t="s">
        <v>28</v>
      </c>
      <c r="M105" s="73" t="s">
        <v>197</v>
      </c>
      <c r="N105" s="74">
        <v>3080</v>
      </c>
      <c r="O105" s="75">
        <v>20</v>
      </c>
      <c r="P105" s="74">
        <f t="shared" si="12"/>
        <v>2464</v>
      </c>
      <c r="Q105" s="76">
        <f t="shared" si="13"/>
        <v>0</v>
      </c>
    </row>
    <row r="106" spans="1:17" ht="16.5" customHeight="1" x14ac:dyDescent="0.25">
      <c r="A106" s="70"/>
      <c r="B106" s="71" t="s">
        <v>327</v>
      </c>
      <c r="C106" s="72" t="s">
        <v>28</v>
      </c>
      <c r="D106" s="84" t="s">
        <v>358</v>
      </c>
      <c r="E106" s="74">
        <v>3550</v>
      </c>
      <c r="F106" s="75">
        <v>20</v>
      </c>
      <c r="G106" s="74">
        <f t="shared" si="10"/>
        <v>2840</v>
      </c>
      <c r="H106" s="76">
        <f t="shared" si="11"/>
        <v>0</v>
      </c>
      <c r="I106" s="99"/>
      <c r="J106" s="70"/>
      <c r="K106" s="165" t="s">
        <v>331</v>
      </c>
      <c r="L106" s="72" t="s">
        <v>28</v>
      </c>
      <c r="M106" s="73" t="s">
        <v>312</v>
      </c>
      <c r="N106" s="74">
        <v>3790</v>
      </c>
      <c r="O106" s="75">
        <v>20</v>
      </c>
      <c r="P106" s="74">
        <f t="shared" si="12"/>
        <v>3032</v>
      </c>
      <c r="Q106" s="76">
        <f t="shared" si="13"/>
        <v>0</v>
      </c>
    </row>
    <row r="107" spans="1:17" ht="16.5" customHeight="1" x14ac:dyDescent="0.25">
      <c r="A107" s="70"/>
      <c r="B107" s="123" t="s">
        <v>330</v>
      </c>
      <c r="C107" s="72" t="s">
        <v>28</v>
      </c>
      <c r="D107" s="73" t="s">
        <v>328</v>
      </c>
      <c r="E107" s="74">
        <v>5100</v>
      </c>
      <c r="F107" s="75">
        <v>20</v>
      </c>
      <c r="G107" s="74">
        <f t="shared" si="10"/>
        <v>4080</v>
      </c>
      <c r="H107" s="76">
        <f t="shared" si="11"/>
        <v>0</v>
      </c>
      <c r="I107" s="99"/>
      <c r="J107" s="70"/>
      <c r="K107" s="81" t="s">
        <v>200</v>
      </c>
      <c r="L107" s="72" t="s">
        <v>28</v>
      </c>
      <c r="M107" s="73" t="s">
        <v>201</v>
      </c>
      <c r="N107" s="74">
        <v>2480</v>
      </c>
      <c r="O107" s="75">
        <v>20</v>
      </c>
      <c r="P107" s="74">
        <f t="shared" si="12"/>
        <v>1984</v>
      </c>
      <c r="Q107" s="76">
        <f t="shared" si="13"/>
        <v>0</v>
      </c>
    </row>
    <row r="108" spans="1:17" ht="16.5" customHeight="1" x14ac:dyDescent="0.25">
      <c r="A108" s="94"/>
      <c r="B108" s="71" t="s">
        <v>198</v>
      </c>
      <c r="C108" s="72" t="s">
        <v>28</v>
      </c>
      <c r="D108" s="73" t="s">
        <v>199</v>
      </c>
      <c r="E108" s="74">
        <v>3920</v>
      </c>
      <c r="F108" s="75">
        <v>20</v>
      </c>
      <c r="G108" s="74">
        <f t="shared" si="10"/>
        <v>3136</v>
      </c>
      <c r="H108" s="76">
        <f t="shared" si="11"/>
        <v>0</v>
      </c>
      <c r="I108" s="99"/>
      <c r="J108" s="70"/>
      <c r="K108" s="81" t="s">
        <v>204</v>
      </c>
      <c r="L108" s="72" t="s">
        <v>28</v>
      </c>
      <c r="M108" s="73" t="s">
        <v>205</v>
      </c>
      <c r="N108" s="74">
        <v>2050</v>
      </c>
      <c r="O108" s="75">
        <v>20</v>
      </c>
      <c r="P108" s="74">
        <f t="shared" si="12"/>
        <v>1640</v>
      </c>
      <c r="Q108" s="76">
        <f t="shared" si="13"/>
        <v>0</v>
      </c>
    </row>
    <row r="109" spans="1:17" ht="16.5" customHeight="1" x14ac:dyDescent="0.25">
      <c r="A109" s="94"/>
      <c r="B109" s="124" t="s">
        <v>202</v>
      </c>
      <c r="C109" s="125" t="s">
        <v>28</v>
      </c>
      <c r="D109" s="126" t="s">
        <v>203</v>
      </c>
      <c r="E109" s="127">
        <v>1790</v>
      </c>
      <c r="F109" s="128">
        <v>20</v>
      </c>
      <c r="G109" s="127">
        <f t="shared" si="10"/>
        <v>1432</v>
      </c>
      <c r="H109" s="129">
        <f t="shared" si="11"/>
        <v>0</v>
      </c>
      <c r="I109" s="99"/>
      <c r="J109" s="70"/>
      <c r="K109" s="81" t="s">
        <v>207</v>
      </c>
      <c r="L109" s="72" t="s">
        <v>28</v>
      </c>
      <c r="M109" s="73" t="s">
        <v>208</v>
      </c>
      <c r="N109" s="74">
        <v>2310</v>
      </c>
      <c r="O109" s="75">
        <v>20</v>
      </c>
      <c r="P109" s="74">
        <f t="shared" si="12"/>
        <v>1848</v>
      </c>
      <c r="Q109" s="76">
        <f t="shared" si="13"/>
        <v>0</v>
      </c>
    </row>
    <row r="110" spans="1:17" ht="16.5" customHeight="1" x14ac:dyDescent="0.25">
      <c r="A110" s="94"/>
      <c r="B110" s="124" t="s">
        <v>206</v>
      </c>
      <c r="C110" s="125" t="s">
        <v>28</v>
      </c>
      <c r="D110" s="126" t="s">
        <v>203</v>
      </c>
      <c r="E110" s="127">
        <v>5000</v>
      </c>
      <c r="F110" s="128">
        <v>20</v>
      </c>
      <c r="G110" s="127">
        <f t="shared" si="10"/>
        <v>4000</v>
      </c>
      <c r="H110" s="129">
        <f t="shared" si="11"/>
        <v>0</v>
      </c>
      <c r="I110" s="99"/>
      <c r="J110" s="70"/>
      <c r="K110" s="81" t="s">
        <v>210</v>
      </c>
      <c r="L110" s="72" t="s">
        <v>28</v>
      </c>
      <c r="M110" s="84" t="s">
        <v>211</v>
      </c>
      <c r="N110" s="74">
        <v>3020</v>
      </c>
      <c r="O110" s="75">
        <v>20</v>
      </c>
      <c r="P110" s="74">
        <f t="shared" si="12"/>
        <v>2416</v>
      </c>
      <c r="Q110" s="76">
        <f t="shared" si="13"/>
        <v>0</v>
      </c>
    </row>
    <row r="111" spans="1:17" ht="16.5" customHeight="1" x14ac:dyDescent="0.25">
      <c r="A111" s="94"/>
      <c r="B111" s="124" t="s">
        <v>384</v>
      </c>
      <c r="C111" s="125" t="s">
        <v>28</v>
      </c>
      <c r="D111" s="126" t="s">
        <v>209</v>
      </c>
      <c r="E111" s="127">
        <v>5990</v>
      </c>
      <c r="F111" s="128">
        <v>20</v>
      </c>
      <c r="G111" s="127">
        <f t="shared" si="10"/>
        <v>4792</v>
      </c>
      <c r="H111" s="129">
        <f t="shared" si="11"/>
        <v>0</v>
      </c>
      <c r="I111" s="99"/>
      <c r="J111" s="70"/>
      <c r="K111" s="81" t="s">
        <v>364</v>
      </c>
      <c r="L111" s="72" t="s">
        <v>28</v>
      </c>
      <c r="M111" s="73" t="s">
        <v>363</v>
      </c>
      <c r="N111" s="74">
        <v>3470</v>
      </c>
      <c r="O111" s="75">
        <v>20</v>
      </c>
      <c r="P111" s="74">
        <f t="shared" si="12"/>
        <v>2776</v>
      </c>
      <c r="Q111" s="76">
        <f t="shared" si="13"/>
        <v>0</v>
      </c>
    </row>
    <row r="112" spans="1:17" ht="16.5" customHeight="1" x14ac:dyDescent="0.3">
      <c r="A112" s="94"/>
      <c r="B112" s="180" t="s">
        <v>385</v>
      </c>
      <c r="C112" s="125" t="s">
        <v>28</v>
      </c>
      <c r="D112" s="126" t="s">
        <v>209</v>
      </c>
      <c r="E112" s="127">
        <v>5990</v>
      </c>
      <c r="F112" s="128">
        <v>20</v>
      </c>
      <c r="G112" s="127">
        <f t="shared" si="10"/>
        <v>4792</v>
      </c>
      <c r="H112" s="129">
        <f t="shared" si="11"/>
        <v>0</v>
      </c>
      <c r="I112" s="99"/>
      <c r="J112" s="70"/>
      <c r="K112" s="81" t="s">
        <v>365</v>
      </c>
      <c r="L112" s="72" t="s">
        <v>28</v>
      </c>
      <c r="M112" s="73" t="s">
        <v>363</v>
      </c>
      <c r="N112" s="74">
        <v>4110</v>
      </c>
      <c r="O112" s="75">
        <v>20</v>
      </c>
      <c r="P112" s="74">
        <f t="shared" si="12"/>
        <v>3288</v>
      </c>
      <c r="Q112" s="76">
        <f t="shared" si="13"/>
        <v>0</v>
      </c>
    </row>
    <row r="113" spans="1:17" ht="16.5" customHeight="1" x14ac:dyDescent="0.25">
      <c r="A113" s="94"/>
      <c r="B113" s="124" t="s">
        <v>382</v>
      </c>
      <c r="C113" s="125" t="s">
        <v>28</v>
      </c>
      <c r="D113" s="126" t="s">
        <v>209</v>
      </c>
      <c r="E113" s="127">
        <v>5790</v>
      </c>
      <c r="F113" s="128">
        <v>20</v>
      </c>
      <c r="G113" s="127">
        <f t="shared" si="10"/>
        <v>4632</v>
      </c>
      <c r="H113" s="129">
        <f t="shared" si="11"/>
        <v>0</v>
      </c>
      <c r="I113" s="99"/>
      <c r="J113" s="70"/>
      <c r="K113" s="165" t="s">
        <v>332</v>
      </c>
      <c r="L113" s="72" t="s">
        <v>28</v>
      </c>
      <c r="M113" s="73" t="s">
        <v>313</v>
      </c>
      <c r="N113" s="74">
        <v>2990</v>
      </c>
      <c r="O113" s="75">
        <v>20</v>
      </c>
      <c r="P113" s="74">
        <f t="shared" si="12"/>
        <v>2392</v>
      </c>
      <c r="Q113" s="76">
        <f t="shared" si="13"/>
        <v>0</v>
      </c>
    </row>
    <row r="114" spans="1:17" ht="16.5" customHeight="1" x14ac:dyDescent="0.3">
      <c r="A114" s="94"/>
      <c r="B114" s="180" t="s">
        <v>383</v>
      </c>
      <c r="C114" s="125" t="s">
        <v>28</v>
      </c>
      <c r="D114" s="126" t="s">
        <v>209</v>
      </c>
      <c r="E114" s="127">
        <v>5790</v>
      </c>
      <c r="F114" s="128">
        <v>20</v>
      </c>
      <c r="G114" s="127">
        <f t="shared" si="10"/>
        <v>4632</v>
      </c>
      <c r="H114" s="129">
        <f t="shared" si="11"/>
        <v>0</v>
      </c>
      <c r="I114" s="99"/>
      <c r="J114" s="70"/>
      <c r="K114" s="81" t="s">
        <v>214</v>
      </c>
      <c r="L114" s="72" t="s">
        <v>28</v>
      </c>
      <c r="M114" s="84" t="s">
        <v>215</v>
      </c>
      <c r="N114" s="74">
        <v>2970</v>
      </c>
      <c r="O114" s="75">
        <v>20</v>
      </c>
      <c r="P114" s="74">
        <f t="shared" si="12"/>
        <v>2376</v>
      </c>
      <c r="Q114" s="76">
        <f t="shared" si="13"/>
        <v>0</v>
      </c>
    </row>
    <row r="115" spans="1:17" ht="16.5" customHeight="1" x14ac:dyDescent="0.25">
      <c r="A115" s="94"/>
      <c r="B115" s="124" t="s">
        <v>212</v>
      </c>
      <c r="C115" s="125" t="s">
        <v>28</v>
      </c>
      <c r="D115" s="126" t="s">
        <v>209</v>
      </c>
      <c r="E115" s="127">
        <v>5260</v>
      </c>
      <c r="F115" s="128">
        <v>20</v>
      </c>
      <c r="G115" s="127">
        <f t="shared" si="10"/>
        <v>4208</v>
      </c>
      <c r="H115" s="129">
        <f t="shared" si="11"/>
        <v>0</v>
      </c>
      <c r="I115" s="99"/>
      <c r="J115" s="70"/>
      <c r="K115" s="71" t="s">
        <v>220</v>
      </c>
      <c r="L115" s="72" t="s">
        <v>28</v>
      </c>
      <c r="M115" s="84" t="s">
        <v>221</v>
      </c>
      <c r="N115" s="74">
        <v>2340</v>
      </c>
      <c r="O115" s="75">
        <v>20</v>
      </c>
      <c r="P115" s="74">
        <f t="shared" si="12"/>
        <v>1872</v>
      </c>
      <c r="Q115" s="76">
        <f t="shared" si="13"/>
        <v>0</v>
      </c>
    </row>
    <row r="116" spans="1:17" ht="16.5" customHeight="1" x14ac:dyDescent="0.25">
      <c r="A116" s="94"/>
      <c r="B116" s="124" t="s">
        <v>213</v>
      </c>
      <c r="C116" s="125" t="s">
        <v>28</v>
      </c>
      <c r="D116" s="126" t="s">
        <v>209</v>
      </c>
      <c r="E116" s="127">
        <v>6550</v>
      </c>
      <c r="F116" s="128">
        <v>20</v>
      </c>
      <c r="G116" s="127">
        <f t="shared" si="10"/>
        <v>5240</v>
      </c>
      <c r="H116" s="129">
        <f t="shared" si="11"/>
        <v>0</v>
      </c>
      <c r="I116" s="99"/>
      <c r="J116" s="70"/>
      <c r="K116" s="123" t="s">
        <v>333</v>
      </c>
      <c r="L116" s="72" t="s">
        <v>28</v>
      </c>
      <c r="M116" s="73" t="s">
        <v>224</v>
      </c>
      <c r="N116" s="74">
        <v>2950</v>
      </c>
      <c r="O116" s="75">
        <v>20</v>
      </c>
      <c r="P116" s="74">
        <f t="shared" si="12"/>
        <v>2360</v>
      </c>
      <c r="Q116" s="76">
        <f t="shared" si="13"/>
        <v>0</v>
      </c>
    </row>
    <row r="117" spans="1:17" ht="16.5" customHeight="1" x14ac:dyDescent="0.25">
      <c r="A117" s="94"/>
      <c r="B117" s="124" t="s">
        <v>216</v>
      </c>
      <c r="C117" s="125" t="s">
        <v>28</v>
      </c>
      <c r="D117" s="126" t="s">
        <v>217</v>
      </c>
      <c r="E117" s="127">
        <v>6170</v>
      </c>
      <c r="F117" s="128">
        <v>20</v>
      </c>
      <c r="G117" s="127">
        <f t="shared" si="10"/>
        <v>4936</v>
      </c>
      <c r="H117" s="129">
        <f t="shared" si="11"/>
        <v>0</v>
      </c>
      <c r="I117" s="99"/>
      <c r="J117" s="70"/>
      <c r="K117" s="71" t="s">
        <v>225</v>
      </c>
      <c r="L117" s="72" t="s">
        <v>97</v>
      </c>
      <c r="M117" s="73" t="s">
        <v>226</v>
      </c>
      <c r="N117" s="74">
        <v>2570</v>
      </c>
      <c r="O117" s="75">
        <v>20</v>
      </c>
      <c r="P117" s="74">
        <f t="shared" si="12"/>
        <v>2056</v>
      </c>
      <c r="Q117" s="76">
        <f t="shared" si="13"/>
        <v>0</v>
      </c>
    </row>
    <row r="118" spans="1:17" ht="16.5" customHeight="1" x14ac:dyDescent="0.25">
      <c r="A118" s="94"/>
      <c r="B118" s="140" t="s">
        <v>218</v>
      </c>
      <c r="C118" s="141"/>
      <c r="D118" s="126" t="s">
        <v>219</v>
      </c>
      <c r="E118" s="127">
        <v>12740</v>
      </c>
      <c r="F118" s="142">
        <v>10</v>
      </c>
      <c r="G118" s="127">
        <f t="shared" si="10"/>
        <v>11466</v>
      </c>
      <c r="H118" s="129">
        <f t="shared" si="11"/>
        <v>0</v>
      </c>
      <c r="I118" s="99"/>
      <c r="J118" s="70"/>
      <c r="K118" s="71" t="s">
        <v>227</v>
      </c>
      <c r="L118" s="72" t="s">
        <v>97</v>
      </c>
      <c r="M118" s="73" t="s">
        <v>228</v>
      </c>
      <c r="N118" s="74">
        <v>3800</v>
      </c>
      <c r="O118" s="75">
        <v>20</v>
      </c>
      <c r="P118" s="74">
        <f t="shared" si="12"/>
        <v>3040</v>
      </c>
      <c r="Q118" s="76">
        <f t="shared" si="13"/>
        <v>0</v>
      </c>
    </row>
    <row r="119" spans="1:17" ht="16.5" customHeight="1" x14ac:dyDescent="0.25">
      <c r="A119" s="70"/>
      <c r="B119" s="140" t="s">
        <v>222</v>
      </c>
      <c r="C119" s="141"/>
      <c r="D119" s="126" t="s">
        <v>223</v>
      </c>
      <c r="E119" s="127">
        <v>12220</v>
      </c>
      <c r="F119" s="142">
        <v>10</v>
      </c>
      <c r="G119" s="127">
        <f t="shared" si="10"/>
        <v>10998</v>
      </c>
      <c r="H119" s="129">
        <f t="shared" si="11"/>
        <v>0</v>
      </c>
      <c r="I119" s="99"/>
      <c r="J119" s="70"/>
      <c r="K119" s="71" t="s">
        <v>230</v>
      </c>
      <c r="L119" s="72" t="s">
        <v>97</v>
      </c>
      <c r="M119" s="73" t="s">
        <v>228</v>
      </c>
      <c r="N119" s="74">
        <v>4740</v>
      </c>
      <c r="O119" s="75">
        <v>20</v>
      </c>
      <c r="P119" s="74">
        <f t="shared" si="12"/>
        <v>3792</v>
      </c>
      <c r="Q119" s="76">
        <f t="shared" si="13"/>
        <v>0</v>
      </c>
    </row>
    <row r="120" spans="1:17" ht="16.5" customHeight="1" x14ac:dyDescent="0.25">
      <c r="A120" s="70"/>
      <c r="B120" s="124" t="s">
        <v>356</v>
      </c>
      <c r="C120" s="125" t="s">
        <v>28</v>
      </c>
      <c r="D120" s="126" t="s">
        <v>359</v>
      </c>
      <c r="E120" s="127">
        <v>2670</v>
      </c>
      <c r="F120" s="128">
        <v>20</v>
      </c>
      <c r="G120" s="127">
        <f t="shared" si="10"/>
        <v>2136</v>
      </c>
      <c r="H120" s="129">
        <f t="shared" si="11"/>
        <v>0</v>
      </c>
      <c r="I120" s="99"/>
      <c r="J120" s="70"/>
      <c r="K120" s="71" t="s">
        <v>233</v>
      </c>
      <c r="L120" s="72" t="s">
        <v>28</v>
      </c>
      <c r="M120" s="73" t="s">
        <v>234</v>
      </c>
      <c r="N120" s="74">
        <v>2820</v>
      </c>
      <c r="O120" s="75">
        <v>20</v>
      </c>
      <c r="P120" s="74">
        <f t="shared" si="12"/>
        <v>2256</v>
      </c>
      <c r="Q120" s="76">
        <f t="shared" si="13"/>
        <v>0</v>
      </c>
    </row>
    <row r="121" spans="1:17" ht="16.5" customHeight="1" x14ac:dyDescent="0.3">
      <c r="A121" s="70"/>
      <c r="B121" s="180" t="s">
        <v>229</v>
      </c>
      <c r="C121" s="181" t="s">
        <v>28</v>
      </c>
      <c r="D121" s="126" t="s">
        <v>393</v>
      </c>
      <c r="E121" s="127">
        <v>4370</v>
      </c>
      <c r="F121" s="128">
        <v>20</v>
      </c>
      <c r="G121" s="127">
        <f t="shared" si="10"/>
        <v>3496</v>
      </c>
      <c r="H121" s="129">
        <f t="shared" si="11"/>
        <v>0</v>
      </c>
      <c r="I121" s="99"/>
      <c r="J121" s="70"/>
      <c r="K121" s="71" t="s">
        <v>237</v>
      </c>
      <c r="L121" s="72" t="s">
        <v>28</v>
      </c>
      <c r="M121" s="73" t="s">
        <v>238</v>
      </c>
      <c r="N121" s="74">
        <v>3650</v>
      </c>
      <c r="O121" s="75">
        <v>20</v>
      </c>
      <c r="P121" s="74">
        <f t="shared" si="12"/>
        <v>2920</v>
      </c>
      <c r="Q121" s="76">
        <f t="shared" si="13"/>
        <v>0</v>
      </c>
    </row>
    <row r="122" spans="1:17" ht="16.5" customHeight="1" x14ac:dyDescent="0.25">
      <c r="A122" s="70"/>
      <c r="B122" s="124" t="s">
        <v>231</v>
      </c>
      <c r="C122" s="125" t="s">
        <v>28</v>
      </c>
      <c r="D122" s="126" t="s">
        <v>232</v>
      </c>
      <c r="E122" s="127">
        <v>4250</v>
      </c>
      <c r="F122" s="128">
        <v>20</v>
      </c>
      <c r="G122" s="127">
        <f t="shared" si="10"/>
        <v>3400</v>
      </c>
      <c r="H122" s="129">
        <f t="shared" si="11"/>
        <v>0</v>
      </c>
      <c r="I122" s="99"/>
      <c r="J122" s="70"/>
      <c r="K122" s="71" t="s">
        <v>240</v>
      </c>
      <c r="L122" s="72" t="s">
        <v>28</v>
      </c>
      <c r="M122" s="73" t="s">
        <v>241</v>
      </c>
      <c r="N122" s="74">
        <v>4490</v>
      </c>
      <c r="O122" s="75">
        <v>20</v>
      </c>
      <c r="P122" s="74">
        <f t="shared" si="12"/>
        <v>3592</v>
      </c>
      <c r="Q122" s="76">
        <f t="shared" si="13"/>
        <v>0</v>
      </c>
    </row>
    <row r="123" spans="1:17" ht="16.5" customHeight="1" x14ac:dyDescent="0.25">
      <c r="A123" s="97"/>
      <c r="B123" s="124" t="s">
        <v>235</v>
      </c>
      <c r="C123" s="125" t="s">
        <v>28</v>
      </c>
      <c r="D123" s="126" t="s">
        <v>236</v>
      </c>
      <c r="E123" s="127">
        <v>3800</v>
      </c>
      <c r="F123" s="128">
        <v>20</v>
      </c>
      <c r="G123" s="127">
        <f t="shared" si="10"/>
        <v>3040</v>
      </c>
      <c r="H123" s="129">
        <f t="shared" si="11"/>
        <v>0</v>
      </c>
      <c r="I123" s="99"/>
      <c r="J123" s="70"/>
      <c r="K123" s="71" t="s">
        <v>244</v>
      </c>
      <c r="L123" s="72" t="s">
        <v>28</v>
      </c>
      <c r="M123" s="84" t="s">
        <v>245</v>
      </c>
      <c r="N123" s="74">
        <v>3160</v>
      </c>
      <c r="O123" s="75">
        <v>20</v>
      </c>
      <c r="P123" s="74">
        <f t="shared" si="12"/>
        <v>2528</v>
      </c>
      <c r="Q123" s="76">
        <f t="shared" si="13"/>
        <v>0</v>
      </c>
    </row>
    <row r="124" spans="1:17" ht="16.5" customHeight="1" x14ac:dyDescent="0.25">
      <c r="A124" s="70"/>
      <c r="B124" s="124" t="s">
        <v>239</v>
      </c>
      <c r="C124" s="125" t="s">
        <v>28</v>
      </c>
      <c r="D124" s="140" t="s">
        <v>405</v>
      </c>
      <c r="E124" s="127">
        <v>3000</v>
      </c>
      <c r="F124" s="128">
        <v>20</v>
      </c>
      <c r="G124" s="127">
        <f t="shared" si="10"/>
        <v>2400</v>
      </c>
      <c r="H124" s="129">
        <f t="shared" si="11"/>
        <v>0</v>
      </c>
      <c r="I124" s="99"/>
      <c r="J124" s="70"/>
      <c r="K124" s="71" t="s">
        <v>350</v>
      </c>
      <c r="L124" s="72" t="s">
        <v>28</v>
      </c>
      <c r="M124" s="73" t="s">
        <v>247</v>
      </c>
      <c r="N124" s="74">
        <v>3200</v>
      </c>
      <c r="O124" s="75">
        <v>20</v>
      </c>
      <c r="P124" s="74">
        <f t="shared" si="12"/>
        <v>2560</v>
      </c>
      <c r="Q124" s="76">
        <f t="shared" si="13"/>
        <v>0</v>
      </c>
    </row>
    <row r="125" spans="1:17" ht="16.5" customHeight="1" x14ac:dyDescent="0.25">
      <c r="A125" s="70"/>
      <c r="B125" s="124" t="s">
        <v>311</v>
      </c>
      <c r="C125" s="125" t="s">
        <v>28</v>
      </c>
      <c r="D125" s="140" t="s">
        <v>405</v>
      </c>
      <c r="E125" s="127">
        <v>5000</v>
      </c>
      <c r="F125" s="128">
        <v>20</v>
      </c>
      <c r="G125" s="127">
        <f t="shared" si="10"/>
        <v>4000</v>
      </c>
      <c r="H125" s="129">
        <f t="shared" si="11"/>
        <v>0</v>
      </c>
      <c r="I125" s="99"/>
      <c r="J125" s="70"/>
      <c r="K125" s="124" t="s">
        <v>369</v>
      </c>
      <c r="L125" s="125" t="s">
        <v>28</v>
      </c>
      <c r="M125" s="126" t="s">
        <v>370</v>
      </c>
      <c r="N125" s="127">
        <v>5160</v>
      </c>
      <c r="O125" s="128">
        <v>20</v>
      </c>
      <c r="P125" s="127">
        <f t="shared" si="12"/>
        <v>4128</v>
      </c>
      <c r="Q125" s="129">
        <f t="shared" si="13"/>
        <v>0</v>
      </c>
    </row>
    <row r="126" spans="1:17" ht="16.5" customHeight="1" x14ac:dyDescent="0.25">
      <c r="A126" s="70"/>
      <c r="B126" s="124" t="s">
        <v>242</v>
      </c>
      <c r="C126" s="125" t="s">
        <v>28</v>
      </c>
      <c r="D126" s="126" t="s">
        <v>243</v>
      </c>
      <c r="E126" s="127">
        <v>4740</v>
      </c>
      <c r="F126" s="128">
        <v>20</v>
      </c>
      <c r="G126" s="127">
        <f t="shared" si="10"/>
        <v>3792</v>
      </c>
      <c r="H126" s="129">
        <f t="shared" si="11"/>
        <v>0</v>
      </c>
      <c r="I126" s="99"/>
      <c r="J126" s="70"/>
      <c r="K126" s="124" t="s">
        <v>407</v>
      </c>
      <c r="L126" s="125" t="s">
        <v>28</v>
      </c>
      <c r="M126" s="140" t="s">
        <v>404</v>
      </c>
      <c r="N126" s="127">
        <v>3670</v>
      </c>
      <c r="O126" s="128">
        <v>20</v>
      </c>
      <c r="P126" s="127">
        <f t="shared" si="12"/>
        <v>2936</v>
      </c>
      <c r="Q126" s="129">
        <f t="shared" si="13"/>
        <v>0</v>
      </c>
    </row>
    <row r="127" spans="1:17" ht="16.5" customHeight="1" x14ac:dyDescent="0.25">
      <c r="A127" s="70"/>
      <c r="B127" s="124" t="s">
        <v>246</v>
      </c>
      <c r="C127" s="125" t="s">
        <v>28</v>
      </c>
      <c r="D127" s="126" t="s">
        <v>209</v>
      </c>
      <c r="E127" s="127">
        <v>5140</v>
      </c>
      <c r="F127" s="128">
        <v>20</v>
      </c>
      <c r="G127" s="127">
        <f t="shared" si="10"/>
        <v>4112</v>
      </c>
      <c r="H127" s="129">
        <f t="shared" si="11"/>
        <v>0</v>
      </c>
      <c r="I127" s="99"/>
      <c r="J127" s="70"/>
      <c r="K127" s="124" t="s">
        <v>408</v>
      </c>
      <c r="L127" s="125" t="s">
        <v>28</v>
      </c>
      <c r="M127" s="140" t="s">
        <v>404</v>
      </c>
      <c r="N127" s="127">
        <v>5890</v>
      </c>
      <c r="O127" s="128">
        <v>20</v>
      </c>
      <c r="P127" s="127">
        <f t="shared" si="12"/>
        <v>4712</v>
      </c>
      <c r="Q127" s="129">
        <f t="shared" si="13"/>
        <v>0</v>
      </c>
    </row>
    <row r="128" spans="1:17" ht="16.5" customHeight="1" x14ac:dyDescent="0.25">
      <c r="A128" s="70"/>
      <c r="B128" s="124" t="s">
        <v>248</v>
      </c>
      <c r="C128" s="125" t="s">
        <v>28</v>
      </c>
      <c r="D128" s="126" t="s">
        <v>209</v>
      </c>
      <c r="E128" s="182">
        <v>4740</v>
      </c>
      <c r="F128" s="128">
        <v>20</v>
      </c>
      <c r="G128" s="127">
        <f t="shared" si="10"/>
        <v>3792</v>
      </c>
      <c r="H128" s="129">
        <f t="shared" si="11"/>
        <v>0</v>
      </c>
      <c r="I128" s="99"/>
      <c r="J128" s="70"/>
      <c r="K128" s="124" t="s">
        <v>260</v>
      </c>
      <c r="L128" s="125" t="s">
        <v>28</v>
      </c>
      <c r="M128" s="140" t="s">
        <v>261</v>
      </c>
      <c r="N128" s="127">
        <v>3330</v>
      </c>
      <c r="O128" s="128">
        <v>20</v>
      </c>
      <c r="P128" s="127">
        <f t="shared" si="12"/>
        <v>2664</v>
      </c>
      <c r="Q128" s="129">
        <f t="shared" si="13"/>
        <v>0</v>
      </c>
    </row>
    <row r="129" spans="1:17" ht="16.5" customHeight="1" x14ac:dyDescent="0.25">
      <c r="A129" s="70"/>
      <c r="B129" s="124" t="s">
        <v>249</v>
      </c>
      <c r="C129" s="125" t="s">
        <v>28</v>
      </c>
      <c r="D129" s="140" t="s">
        <v>250</v>
      </c>
      <c r="E129" s="127">
        <v>5900</v>
      </c>
      <c r="F129" s="128">
        <v>20</v>
      </c>
      <c r="G129" s="127">
        <f t="shared" si="10"/>
        <v>4720</v>
      </c>
      <c r="H129" s="129">
        <f t="shared" si="11"/>
        <v>0</v>
      </c>
      <c r="I129" s="99"/>
      <c r="J129" s="70"/>
      <c r="K129" s="124" t="s">
        <v>264</v>
      </c>
      <c r="L129" s="125" t="s">
        <v>97</v>
      </c>
      <c r="M129" s="140" t="s">
        <v>265</v>
      </c>
      <c r="N129" s="127">
        <v>4230</v>
      </c>
      <c r="O129" s="128">
        <v>20</v>
      </c>
      <c r="P129" s="127">
        <f t="shared" si="12"/>
        <v>3384</v>
      </c>
      <c r="Q129" s="129">
        <f t="shared" si="13"/>
        <v>0</v>
      </c>
    </row>
    <row r="130" spans="1:17" ht="16.5" customHeight="1" x14ac:dyDescent="0.25">
      <c r="A130" s="94"/>
      <c r="B130" s="71" t="s">
        <v>252</v>
      </c>
      <c r="C130" s="72" t="s">
        <v>28</v>
      </c>
      <c r="D130" s="73" t="s">
        <v>253</v>
      </c>
      <c r="E130" s="74">
        <v>4990</v>
      </c>
      <c r="F130" s="75">
        <v>20</v>
      </c>
      <c r="G130" s="74">
        <f t="shared" si="10"/>
        <v>3992</v>
      </c>
      <c r="H130" s="76">
        <f t="shared" si="11"/>
        <v>0</v>
      </c>
      <c r="I130" s="99"/>
      <c r="J130" s="70"/>
      <c r="K130" s="124" t="s">
        <v>266</v>
      </c>
      <c r="L130" s="125" t="s">
        <v>28</v>
      </c>
      <c r="M130" s="126" t="s">
        <v>267</v>
      </c>
      <c r="N130" s="127">
        <v>5190</v>
      </c>
      <c r="O130" s="128">
        <v>20</v>
      </c>
      <c r="P130" s="127">
        <f t="shared" si="12"/>
        <v>4152</v>
      </c>
      <c r="Q130" s="129">
        <f t="shared" si="13"/>
        <v>0</v>
      </c>
    </row>
    <row r="131" spans="1:17" ht="16.5" customHeight="1" x14ac:dyDescent="0.25">
      <c r="A131" s="94"/>
      <c r="B131" s="71" t="s">
        <v>254</v>
      </c>
      <c r="C131" s="72" t="s">
        <v>28</v>
      </c>
      <c r="D131" s="73" t="s">
        <v>255</v>
      </c>
      <c r="E131" s="74">
        <v>3300</v>
      </c>
      <c r="F131" s="75">
        <v>20</v>
      </c>
      <c r="G131" s="74">
        <f t="shared" si="10"/>
        <v>2640</v>
      </c>
      <c r="H131" s="76">
        <f t="shared" si="11"/>
        <v>0</v>
      </c>
      <c r="I131" s="99"/>
      <c r="J131" s="70"/>
      <c r="K131" s="71" t="s">
        <v>268</v>
      </c>
      <c r="L131" s="72" t="s">
        <v>28</v>
      </c>
      <c r="M131" s="73" t="s">
        <v>269</v>
      </c>
      <c r="N131" s="74">
        <v>3290</v>
      </c>
      <c r="O131" s="75">
        <v>20</v>
      </c>
      <c r="P131" s="74">
        <f t="shared" si="12"/>
        <v>2632</v>
      </c>
      <c r="Q131" s="76">
        <f t="shared" si="13"/>
        <v>0</v>
      </c>
    </row>
    <row r="132" spans="1:17" ht="16.5" customHeight="1" x14ac:dyDescent="0.25">
      <c r="A132" s="94"/>
      <c r="B132" s="124" t="s">
        <v>256</v>
      </c>
      <c r="C132" s="125" t="s">
        <v>28</v>
      </c>
      <c r="D132" s="140" t="s">
        <v>257</v>
      </c>
      <c r="E132" s="127">
        <v>2200</v>
      </c>
      <c r="F132" s="128">
        <v>20</v>
      </c>
      <c r="G132" s="127">
        <f t="shared" si="10"/>
        <v>1760</v>
      </c>
      <c r="H132" s="129">
        <f t="shared" si="11"/>
        <v>0</v>
      </c>
      <c r="I132" s="99"/>
      <c r="J132" s="70"/>
      <c r="K132" s="71" t="s">
        <v>270</v>
      </c>
      <c r="L132" s="72" t="s">
        <v>28</v>
      </c>
      <c r="M132" s="73" t="s">
        <v>271</v>
      </c>
      <c r="N132" s="74">
        <v>2600</v>
      </c>
      <c r="O132" s="75">
        <v>20</v>
      </c>
      <c r="P132" s="74">
        <f t="shared" si="12"/>
        <v>2080</v>
      </c>
      <c r="Q132" s="76">
        <f t="shared" si="13"/>
        <v>0</v>
      </c>
    </row>
    <row r="133" spans="1:17" ht="16.5" customHeight="1" x14ac:dyDescent="0.25">
      <c r="A133" s="94"/>
      <c r="B133" s="71" t="s">
        <v>258</v>
      </c>
      <c r="C133" s="72" t="s">
        <v>28</v>
      </c>
      <c r="D133" s="73" t="s">
        <v>259</v>
      </c>
      <c r="E133" s="74">
        <v>3470</v>
      </c>
      <c r="F133" s="75">
        <v>20</v>
      </c>
      <c r="G133" s="74">
        <f t="shared" si="10"/>
        <v>2776</v>
      </c>
      <c r="H133" s="76">
        <f t="shared" si="11"/>
        <v>0</v>
      </c>
      <c r="I133" s="99"/>
      <c r="J133" s="70"/>
      <c r="K133" s="71" t="s">
        <v>324</v>
      </c>
      <c r="L133" s="72" t="s">
        <v>28</v>
      </c>
      <c r="M133" s="73" t="s">
        <v>323</v>
      </c>
      <c r="N133" s="74">
        <v>2990</v>
      </c>
      <c r="O133" s="75">
        <v>20</v>
      </c>
      <c r="P133" s="74">
        <f t="shared" si="12"/>
        <v>2392</v>
      </c>
      <c r="Q133" s="76">
        <f t="shared" si="13"/>
        <v>0</v>
      </c>
    </row>
    <row r="134" spans="1:17" ht="16.5" customHeight="1" x14ac:dyDescent="0.25">
      <c r="A134" s="94"/>
      <c r="B134" s="71" t="s">
        <v>262</v>
      </c>
      <c r="C134" s="72" t="s">
        <v>28</v>
      </c>
      <c r="D134" s="73" t="s">
        <v>263</v>
      </c>
      <c r="E134" s="74">
        <v>6370</v>
      </c>
      <c r="F134" s="75">
        <v>20</v>
      </c>
      <c r="G134" s="74">
        <f t="shared" si="10"/>
        <v>5096</v>
      </c>
      <c r="H134" s="76">
        <f t="shared" si="11"/>
        <v>0</v>
      </c>
      <c r="I134" s="99"/>
      <c r="J134" s="70"/>
      <c r="K134" s="71"/>
      <c r="L134" s="72"/>
      <c r="M134" s="73"/>
      <c r="N134" s="74"/>
      <c r="O134" s="75"/>
      <c r="P134" s="74"/>
      <c r="Q134" s="76"/>
    </row>
    <row r="135" spans="1:17" ht="16.5" customHeight="1" x14ac:dyDescent="0.25">
      <c r="A135" s="94"/>
      <c r="B135" s="84" t="s">
        <v>297</v>
      </c>
      <c r="C135" s="72"/>
      <c r="D135" s="73" t="s">
        <v>300</v>
      </c>
      <c r="E135" s="74">
        <v>9990</v>
      </c>
      <c r="F135" s="85">
        <v>20</v>
      </c>
      <c r="G135" s="74">
        <f t="shared" si="10"/>
        <v>7992</v>
      </c>
      <c r="H135" s="76">
        <f t="shared" si="11"/>
        <v>0</v>
      </c>
      <c r="I135" s="99"/>
      <c r="J135" s="70"/>
      <c r="K135" s="71"/>
      <c r="L135" s="72"/>
      <c r="M135" s="73"/>
      <c r="N135" s="74"/>
      <c r="O135" s="75"/>
      <c r="P135" s="74"/>
      <c r="Q135" s="76"/>
    </row>
    <row r="136" spans="1:17" ht="16.5" customHeight="1" x14ac:dyDescent="0.25">
      <c r="A136" s="94"/>
      <c r="B136" s="84" t="s">
        <v>298</v>
      </c>
      <c r="C136" s="72"/>
      <c r="D136" s="73" t="s">
        <v>300</v>
      </c>
      <c r="E136" s="74">
        <v>9990</v>
      </c>
      <c r="F136" s="85">
        <v>20</v>
      </c>
      <c r="G136" s="74">
        <f t="shared" si="10"/>
        <v>7992</v>
      </c>
      <c r="H136" s="76">
        <f t="shared" si="11"/>
        <v>0</v>
      </c>
      <c r="I136" s="99"/>
      <c r="J136" s="70"/>
      <c r="K136" s="71"/>
      <c r="L136" s="72"/>
      <c r="M136" s="73"/>
      <c r="N136" s="74"/>
      <c r="O136" s="75"/>
      <c r="P136" s="74"/>
      <c r="Q136" s="76"/>
    </row>
    <row r="137" spans="1:17" ht="16.5" customHeight="1" x14ac:dyDescent="0.25">
      <c r="A137" s="94"/>
      <c r="B137" s="84" t="s">
        <v>299</v>
      </c>
      <c r="C137" s="72"/>
      <c r="D137" s="73" t="s">
        <v>300</v>
      </c>
      <c r="E137" s="74">
        <v>9990</v>
      </c>
      <c r="F137" s="85">
        <v>20</v>
      </c>
      <c r="G137" s="74">
        <f t="shared" si="10"/>
        <v>7992</v>
      </c>
      <c r="H137" s="76">
        <f t="shared" si="11"/>
        <v>0</v>
      </c>
      <c r="I137" s="99"/>
      <c r="J137" s="70"/>
      <c r="K137" s="71"/>
      <c r="L137" s="72"/>
      <c r="M137" s="73"/>
      <c r="N137" s="74"/>
      <c r="O137" s="75"/>
      <c r="P137" s="74"/>
      <c r="Q137" s="76"/>
    </row>
    <row r="138" spans="1:17" ht="16.5" customHeight="1" x14ac:dyDescent="0.25">
      <c r="A138" s="94"/>
      <c r="B138" s="71" t="s">
        <v>381</v>
      </c>
      <c r="C138" s="72" t="s">
        <v>28</v>
      </c>
      <c r="D138" s="73" t="s">
        <v>380</v>
      </c>
      <c r="E138" s="74">
        <v>8900</v>
      </c>
      <c r="F138" s="128">
        <v>20</v>
      </c>
      <c r="G138" s="74">
        <f t="shared" si="10"/>
        <v>7120</v>
      </c>
      <c r="H138" s="76">
        <f t="shared" si="11"/>
        <v>0</v>
      </c>
      <c r="I138" s="99"/>
      <c r="J138" s="70"/>
      <c r="K138" s="71"/>
      <c r="L138" s="72"/>
      <c r="M138" s="73"/>
      <c r="N138" s="74"/>
      <c r="O138" s="75"/>
      <c r="P138" s="74"/>
      <c r="Q138" s="76"/>
    </row>
    <row r="139" spans="1:17" ht="16.5" customHeight="1" x14ac:dyDescent="0.25">
      <c r="A139" s="94"/>
      <c r="B139" s="71"/>
      <c r="C139" s="72"/>
      <c r="D139" s="73"/>
      <c r="E139" s="74"/>
      <c r="F139" s="75"/>
      <c r="G139" s="74"/>
      <c r="H139" s="76"/>
      <c r="I139" s="99"/>
      <c r="J139" s="70"/>
      <c r="K139" s="71"/>
      <c r="L139" s="72"/>
      <c r="M139" s="73"/>
      <c r="N139" s="74"/>
      <c r="O139" s="75"/>
      <c r="P139" s="74"/>
      <c r="Q139" s="76"/>
    </row>
    <row r="140" spans="1:17" ht="16.5" customHeight="1" x14ac:dyDescent="0.25">
      <c r="A140" s="94"/>
      <c r="B140" s="71"/>
      <c r="C140" s="72"/>
      <c r="D140" s="73"/>
      <c r="E140" s="74"/>
      <c r="F140" s="75"/>
      <c r="G140" s="74"/>
      <c r="H140" s="76"/>
      <c r="I140" s="99"/>
      <c r="J140" s="70"/>
      <c r="K140" s="71"/>
      <c r="L140" s="72"/>
      <c r="M140" s="73"/>
      <c r="N140" s="74"/>
      <c r="O140" s="75"/>
      <c r="P140" s="74"/>
      <c r="Q140" s="76"/>
    </row>
    <row r="141" spans="1:17" ht="16.5" customHeight="1" x14ac:dyDescent="0.25">
      <c r="A141" s="94"/>
      <c r="B141" s="71"/>
      <c r="C141" s="72"/>
      <c r="D141" s="73"/>
      <c r="E141" s="74"/>
      <c r="F141" s="75"/>
      <c r="G141" s="74"/>
      <c r="H141" s="76"/>
      <c r="I141" s="99"/>
      <c r="J141" s="70"/>
      <c r="K141" s="71"/>
      <c r="L141" s="72"/>
      <c r="M141" s="73"/>
      <c r="N141" s="74"/>
      <c r="O141" s="75"/>
      <c r="P141" s="74"/>
      <c r="Q141" s="76"/>
    </row>
    <row r="142" spans="1:17" ht="16.5" customHeight="1" x14ac:dyDescent="0.25">
      <c r="A142" s="94"/>
      <c r="B142" s="71"/>
      <c r="C142" s="72"/>
      <c r="D142" s="73"/>
      <c r="E142" s="74"/>
      <c r="F142" s="75"/>
      <c r="G142" s="74"/>
      <c r="H142" s="76"/>
      <c r="I142" s="99"/>
      <c r="J142" s="70"/>
      <c r="K142" s="71"/>
      <c r="L142" s="72"/>
      <c r="M142" s="73"/>
      <c r="N142" s="74"/>
      <c r="O142" s="75"/>
      <c r="P142" s="74"/>
      <c r="Q142" s="76"/>
    </row>
    <row r="143" spans="1:17" ht="16.5" customHeight="1" thickBot="1" x14ac:dyDescent="0.3">
      <c r="A143" s="86"/>
      <c r="B143" s="87"/>
      <c r="C143" s="88"/>
      <c r="D143" s="89"/>
      <c r="E143" s="90"/>
      <c r="F143" s="91"/>
      <c r="G143" s="90"/>
      <c r="H143" s="92"/>
      <c r="I143" s="99"/>
      <c r="J143" s="70"/>
      <c r="K143" s="71"/>
      <c r="L143" s="72"/>
      <c r="M143" s="73"/>
      <c r="N143" s="74"/>
      <c r="O143" s="75"/>
      <c r="P143" s="74"/>
      <c r="Q143" s="76"/>
    </row>
    <row r="144" spans="1:17" ht="16.5" customHeight="1" thickBot="1" x14ac:dyDescent="0.35">
      <c r="A144" s="228" t="s">
        <v>272</v>
      </c>
      <c r="B144" s="229"/>
      <c r="C144" s="229"/>
      <c r="D144" s="229"/>
      <c r="E144" s="229"/>
      <c r="F144" s="229"/>
      <c r="G144" s="231"/>
      <c r="H144" s="233"/>
      <c r="I144" s="99"/>
      <c r="J144" s="228" t="s">
        <v>277</v>
      </c>
      <c r="K144" s="236"/>
      <c r="L144" s="237"/>
      <c r="M144" s="237"/>
      <c r="N144" s="237"/>
      <c r="O144" s="237"/>
      <c r="P144" s="237"/>
      <c r="Q144" s="238"/>
    </row>
    <row r="145" spans="1:17" ht="16.5" customHeight="1" x14ac:dyDescent="0.25">
      <c r="A145" s="93"/>
      <c r="B145" s="62" t="s">
        <v>273</v>
      </c>
      <c r="C145" s="63" t="s">
        <v>97</v>
      </c>
      <c r="D145" s="64" t="s">
        <v>209</v>
      </c>
      <c r="E145" s="65">
        <v>2310</v>
      </c>
      <c r="F145" s="66">
        <v>20</v>
      </c>
      <c r="G145" s="65">
        <f>$E145-(($E145/100)*$F145)</f>
        <v>1848</v>
      </c>
      <c r="H145" s="67">
        <f>$G145*$A145</f>
        <v>0</v>
      </c>
      <c r="I145" s="99"/>
      <c r="J145" s="93"/>
      <c r="K145" s="112" t="s">
        <v>335</v>
      </c>
      <c r="L145" s="113"/>
      <c r="M145" s="64" t="s">
        <v>251</v>
      </c>
      <c r="N145" s="65">
        <v>2215</v>
      </c>
      <c r="O145" s="108">
        <v>20</v>
      </c>
      <c r="P145" s="74">
        <f t="shared" ref="P145:P152" si="14">$N145-(($N145/100)*$O145)</f>
        <v>1772</v>
      </c>
      <c r="Q145" s="76">
        <f t="shared" ref="Q145:Q152" si="15">$P145*$J145</f>
        <v>0</v>
      </c>
    </row>
    <row r="146" spans="1:17" ht="16.5" customHeight="1" x14ac:dyDescent="0.25">
      <c r="A146" s="70"/>
      <c r="B146" s="71" t="s">
        <v>274</v>
      </c>
      <c r="C146" s="72" t="s">
        <v>28</v>
      </c>
      <c r="D146" s="73" t="s">
        <v>209</v>
      </c>
      <c r="E146" s="74">
        <v>5140</v>
      </c>
      <c r="F146" s="75">
        <v>20</v>
      </c>
      <c r="G146" s="74">
        <f>$E146-(($E146/100)*$F146)</f>
        <v>4112</v>
      </c>
      <c r="H146" s="76">
        <f>$G146*$A146</f>
        <v>0</v>
      </c>
      <c r="I146" s="99"/>
      <c r="J146" s="70"/>
      <c r="K146" s="84" t="s">
        <v>336</v>
      </c>
      <c r="L146" s="100"/>
      <c r="M146" s="73" t="s">
        <v>251</v>
      </c>
      <c r="N146" s="74">
        <v>5885</v>
      </c>
      <c r="O146" s="85">
        <v>20</v>
      </c>
      <c r="P146" s="74">
        <f t="shared" si="14"/>
        <v>4708</v>
      </c>
      <c r="Q146" s="76">
        <f t="shared" si="15"/>
        <v>0</v>
      </c>
    </row>
    <row r="147" spans="1:17" ht="16.5" customHeight="1" x14ac:dyDescent="0.25">
      <c r="A147" s="70"/>
      <c r="B147" s="71"/>
      <c r="C147" s="72"/>
      <c r="D147" s="73"/>
      <c r="E147" s="74"/>
      <c r="F147" s="75"/>
      <c r="G147" s="74"/>
      <c r="H147" s="76"/>
      <c r="I147" s="99"/>
      <c r="J147" s="70"/>
      <c r="K147" s="84" t="s">
        <v>337</v>
      </c>
      <c r="L147" s="100"/>
      <c r="M147" s="73" t="s">
        <v>251</v>
      </c>
      <c r="N147" s="74">
        <v>1260</v>
      </c>
      <c r="O147" s="85">
        <v>20</v>
      </c>
      <c r="P147" s="74">
        <f t="shared" si="14"/>
        <v>1008</v>
      </c>
      <c r="Q147" s="76">
        <f t="shared" si="15"/>
        <v>0</v>
      </c>
    </row>
    <row r="148" spans="1:17" ht="16.5" customHeight="1" x14ac:dyDescent="0.25">
      <c r="A148" s="94"/>
      <c r="B148" s="71"/>
      <c r="C148" s="72"/>
      <c r="D148" s="73"/>
      <c r="E148" s="74"/>
      <c r="F148" s="75"/>
      <c r="G148" s="74"/>
      <c r="H148" s="76"/>
      <c r="I148" s="99"/>
      <c r="J148" s="70"/>
      <c r="K148" s="84" t="s">
        <v>339</v>
      </c>
      <c r="L148" s="100"/>
      <c r="M148" s="73" t="s">
        <v>251</v>
      </c>
      <c r="N148" s="74">
        <v>2550</v>
      </c>
      <c r="O148" s="85">
        <v>20</v>
      </c>
      <c r="P148" s="74">
        <f t="shared" si="14"/>
        <v>2040</v>
      </c>
      <c r="Q148" s="76">
        <f t="shared" si="15"/>
        <v>0</v>
      </c>
    </row>
    <row r="149" spans="1:17" ht="16.5" customHeight="1" x14ac:dyDescent="0.25">
      <c r="A149" s="94"/>
      <c r="B149" s="71"/>
      <c r="C149" s="72"/>
      <c r="D149" s="73"/>
      <c r="E149" s="74"/>
      <c r="F149" s="75"/>
      <c r="G149" s="74"/>
      <c r="H149" s="76"/>
      <c r="I149" s="99"/>
      <c r="J149" s="133"/>
      <c r="K149" s="134" t="s">
        <v>338</v>
      </c>
      <c r="L149" s="135"/>
      <c r="M149" s="136" t="s">
        <v>251</v>
      </c>
      <c r="N149" s="137">
        <v>4450</v>
      </c>
      <c r="O149" s="138">
        <v>20</v>
      </c>
      <c r="P149" s="74">
        <f t="shared" si="14"/>
        <v>3560</v>
      </c>
      <c r="Q149" s="76">
        <f t="shared" si="15"/>
        <v>0</v>
      </c>
    </row>
    <row r="150" spans="1:17" ht="16.5" customHeight="1" x14ac:dyDescent="0.25">
      <c r="A150" s="70"/>
      <c r="B150" s="71"/>
      <c r="C150" s="72"/>
      <c r="D150" s="73"/>
      <c r="E150" s="74"/>
      <c r="F150" s="75"/>
      <c r="G150" s="74"/>
      <c r="H150" s="76"/>
      <c r="I150" s="99"/>
      <c r="J150" s="130"/>
      <c r="K150" s="131" t="s">
        <v>305</v>
      </c>
      <c r="L150" s="132" t="s">
        <v>28</v>
      </c>
      <c r="M150" s="73" t="s">
        <v>209</v>
      </c>
      <c r="N150" s="74">
        <v>1390</v>
      </c>
      <c r="O150" s="75">
        <v>20</v>
      </c>
      <c r="P150" s="74">
        <f t="shared" si="14"/>
        <v>1112</v>
      </c>
      <c r="Q150" s="76">
        <f t="shared" si="15"/>
        <v>0</v>
      </c>
    </row>
    <row r="151" spans="1:17" ht="16.5" customHeight="1" x14ac:dyDescent="0.25">
      <c r="A151" s="78"/>
      <c r="B151" s="71"/>
      <c r="C151" s="72"/>
      <c r="D151" s="73"/>
      <c r="E151" s="74"/>
      <c r="F151" s="75"/>
      <c r="G151" s="74"/>
      <c r="H151" s="76"/>
      <c r="I151" s="99"/>
      <c r="J151" s="70"/>
      <c r="K151" s="71" t="s">
        <v>378</v>
      </c>
      <c r="L151" s="132" t="s">
        <v>28</v>
      </c>
      <c r="M151" s="73" t="s">
        <v>209</v>
      </c>
      <c r="N151" s="74">
        <v>2800</v>
      </c>
      <c r="O151" s="75">
        <v>20</v>
      </c>
      <c r="P151" s="74">
        <f t="shared" si="14"/>
        <v>2240</v>
      </c>
      <c r="Q151" s="76">
        <f t="shared" si="15"/>
        <v>0</v>
      </c>
    </row>
    <row r="152" spans="1:17" ht="16.5" customHeight="1" x14ac:dyDescent="0.25">
      <c r="A152" s="78"/>
      <c r="B152" s="71"/>
      <c r="C152" s="72"/>
      <c r="D152" s="73"/>
      <c r="E152" s="74"/>
      <c r="F152" s="75"/>
      <c r="G152" s="74"/>
      <c r="H152" s="76"/>
      <c r="I152" s="99"/>
      <c r="J152" s="70"/>
      <c r="K152" s="71" t="s">
        <v>401</v>
      </c>
      <c r="L152" s="132" t="s">
        <v>28</v>
      </c>
      <c r="M152" s="73" t="s">
        <v>209</v>
      </c>
      <c r="N152" s="74">
        <v>7200</v>
      </c>
      <c r="O152" s="75">
        <v>20</v>
      </c>
      <c r="P152" s="74">
        <f t="shared" si="14"/>
        <v>5760</v>
      </c>
      <c r="Q152" s="76">
        <f t="shared" si="15"/>
        <v>0</v>
      </c>
    </row>
    <row r="153" spans="1:17" ht="16.5" customHeight="1" x14ac:dyDescent="0.25">
      <c r="A153" s="95"/>
      <c r="B153" s="87"/>
      <c r="C153" s="88"/>
      <c r="D153" s="104"/>
      <c r="E153" s="90"/>
      <c r="F153" s="105"/>
      <c r="G153" s="90"/>
      <c r="H153" s="92"/>
      <c r="I153" s="99"/>
      <c r="J153" s="70"/>
      <c r="K153" s="71"/>
      <c r="L153" s="72"/>
      <c r="M153" s="73"/>
      <c r="N153" s="74"/>
      <c r="O153" s="75"/>
      <c r="P153" s="74"/>
      <c r="Q153" s="76"/>
    </row>
    <row r="154" spans="1:17" ht="16.5" customHeight="1" thickBot="1" x14ac:dyDescent="0.35">
      <c r="A154" s="228" t="s">
        <v>275</v>
      </c>
      <c r="B154" s="229"/>
      <c r="C154" s="229"/>
      <c r="D154" s="229"/>
      <c r="E154" s="229"/>
      <c r="F154" s="229"/>
      <c r="G154" s="229"/>
      <c r="H154" s="230"/>
      <c r="I154" s="99"/>
      <c r="J154" s="70"/>
      <c r="K154" s="71"/>
      <c r="L154" s="72"/>
      <c r="M154" s="73"/>
      <c r="N154" s="74"/>
      <c r="O154" s="75"/>
      <c r="P154" s="74"/>
      <c r="Q154" s="76"/>
    </row>
    <row r="155" spans="1:17" ht="16.5" customHeight="1" x14ac:dyDescent="0.25">
      <c r="A155" s="93"/>
      <c r="B155" s="71" t="s">
        <v>276</v>
      </c>
      <c r="C155" s="72" t="s">
        <v>28</v>
      </c>
      <c r="D155" s="103"/>
      <c r="E155" s="74">
        <v>110</v>
      </c>
      <c r="F155" s="85">
        <v>0</v>
      </c>
      <c r="G155" s="74">
        <f t="shared" ref="G155" si="16">$E155-(($E155/100)*$F155)</f>
        <v>110</v>
      </c>
      <c r="H155" s="76">
        <f t="shared" ref="H155" si="17">$G155*$A155</f>
        <v>0</v>
      </c>
      <c r="I155" s="99"/>
      <c r="J155" s="70"/>
      <c r="K155" s="71"/>
      <c r="L155" s="72"/>
      <c r="M155" s="73"/>
      <c r="N155" s="74"/>
      <c r="O155" s="75"/>
      <c r="P155" s="74"/>
      <c r="Q155" s="76"/>
    </row>
    <row r="156" spans="1:17" ht="16.5" customHeight="1" x14ac:dyDescent="0.25">
      <c r="A156" s="78"/>
      <c r="B156" s="124"/>
      <c r="C156" s="125"/>
      <c r="D156" s="170"/>
      <c r="E156" s="127"/>
      <c r="F156" s="142"/>
      <c r="G156" s="127"/>
      <c r="H156" s="129"/>
      <c r="I156" s="99"/>
      <c r="J156" s="70"/>
      <c r="K156" s="71"/>
      <c r="L156" s="72"/>
      <c r="M156" s="73"/>
      <c r="N156" s="74"/>
      <c r="O156" s="75"/>
      <c r="P156" s="74"/>
      <c r="Q156" s="76"/>
    </row>
    <row r="157" spans="1:17" ht="16.5" customHeight="1" x14ac:dyDescent="0.25">
      <c r="A157" s="70"/>
      <c r="B157" s="124"/>
      <c r="C157" s="125"/>
      <c r="D157" s="170"/>
      <c r="E157" s="127"/>
      <c r="F157" s="142"/>
      <c r="G157" s="127"/>
      <c r="H157" s="129"/>
      <c r="I157" s="99"/>
      <c r="J157" s="70"/>
      <c r="K157" s="71"/>
      <c r="L157" s="72"/>
      <c r="M157" s="73"/>
      <c r="N157" s="74"/>
      <c r="O157" s="75"/>
      <c r="P157" s="74"/>
      <c r="Q157" s="76"/>
    </row>
    <row r="158" spans="1:17" ht="16.5" customHeight="1" x14ac:dyDescent="0.25">
      <c r="A158" s="70"/>
      <c r="B158" s="124"/>
      <c r="C158" s="125"/>
      <c r="D158" s="170"/>
      <c r="E158" s="127"/>
      <c r="F158" s="142"/>
      <c r="G158" s="127"/>
      <c r="H158" s="129"/>
      <c r="I158" s="99"/>
      <c r="J158" s="70"/>
      <c r="K158" s="71"/>
      <c r="L158" s="72"/>
      <c r="M158" s="84"/>
      <c r="N158" s="74"/>
      <c r="O158" s="75"/>
      <c r="P158" s="74"/>
      <c r="Q158" s="76"/>
    </row>
    <row r="159" spans="1:17" ht="16.5" customHeight="1" x14ac:dyDescent="0.25">
      <c r="A159" s="70"/>
      <c r="B159" s="124"/>
      <c r="C159" s="125"/>
      <c r="D159" s="170"/>
      <c r="E159" s="127"/>
      <c r="F159" s="142"/>
      <c r="G159" s="127"/>
      <c r="H159" s="129"/>
      <c r="I159" s="99"/>
      <c r="J159" s="70"/>
      <c r="K159" s="79"/>
      <c r="L159" s="80"/>
      <c r="M159" s="84"/>
      <c r="N159" s="74"/>
      <c r="O159" s="75"/>
      <c r="P159" s="74"/>
      <c r="Q159" s="76"/>
    </row>
    <row r="160" spans="1:17" ht="16.5" customHeight="1" x14ac:dyDescent="0.25">
      <c r="A160" s="133"/>
      <c r="B160" s="171"/>
      <c r="C160" s="172"/>
      <c r="D160" s="173"/>
      <c r="E160" s="174"/>
      <c r="F160" s="175"/>
      <c r="G160" s="174"/>
      <c r="H160" s="176"/>
      <c r="I160" s="99"/>
      <c r="J160" s="70"/>
      <c r="K160" s="109"/>
      <c r="L160" s="100"/>
      <c r="M160" s="73"/>
      <c r="N160" s="74"/>
      <c r="O160" s="75"/>
      <c r="P160" s="74"/>
      <c r="Q160" s="76"/>
    </row>
    <row r="161" spans="1:17" ht="16.5" customHeight="1" thickBot="1" x14ac:dyDescent="0.3">
      <c r="A161" s="157"/>
      <c r="B161" s="158"/>
      <c r="C161" s="159"/>
      <c r="D161" s="160"/>
      <c r="E161" s="161"/>
      <c r="F161" s="162"/>
      <c r="G161" s="161"/>
      <c r="H161" s="163"/>
      <c r="I161" s="99"/>
      <c r="J161" s="86"/>
      <c r="K161" s="110"/>
      <c r="L161" s="111"/>
      <c r="M161" s="89"/>
      <c r="N161" s="90"/>
      <c r="O161" s="91"/>
      <c r="P161" s="90"/>
      <c r="Q161" s="92"/>
    </row>
    <row r="162" spans="1:17" ht="16.5" customHeight="1" thickBot="1" x14ac:dyDescent="0.35">
      <c r="A162" s="150"/>
      <c r="B162" s="151"/>
      <c r="C162" s="152"/>
      <c r="D162" s="153"/>
      <c r="E162" s="154"/>
      <c r="F162" s="155"/>
      <c r="G162" s="154"/>
      <c r="H162" s="156"/>
      <c r="I162" s="99"/>
      <c r="J162" s="228" t="s">
        <v>278</v>
      </c>
      <c r="K162" s="229"/>
      <c r="L162" s="229"/>
      <c r="M162" s="229"/>
      <c r="N162" s="229"/>
      <c r="O162" s="229"/>
      <c r="P162" s="229"/>
      <c r="Q162" s="230"/>
    </row>
    <row r="163" spans="1:17" ht="16.5" customHeight="1" x14ac:dyDescent="0.25">
      <c r="A163" s="139"/>
      <c r="B163" s="140"/>
      <c r="C163" s="141"/>
      <c r="D163" s="126"/>
      <c r="E163" s="127"/>
      <c r="F163" s="142"/>
      <c r="G163" s="127"/>
      <c r="H163" s="129"/>
      <c r="I163" s="99"/>
      <c r="J163" s="106"/>
      <c r="K163" s="234" t="s">
        <v>279</v>
      </c>
      <c r="L163" s="235"/>
      <c r="M163" s="235"/>
      <c r="N163" s="65">
        <v>0</v>
      </c>
      <c r="O163" s="66">
        <v>0</v>
      </c>
      <c r="P163" s="65">
        <f>$N163-(($N163/100)*$O163)</f>
        <v>0</v>
      </c>
      <c r="Q163" s="67">
        <f>$P163*$J163</f>
        <v>0</v>
      </c>
    </row>
    <row r="164" spans="1:17" ht="16.5" customHeight="1" x14ac:dyDescent="0.25">
      <c r="A164" s="139"/>
      <c r="B164" s="140"/>
      <c r="C164" s="141"/>
      <c r="D164" s="126"/>
      <c r="E164" s="127"/>
      <c r="F164" s="142"/>
      <c r="G164" s="127"/>
      <c r="H164" s="129"/>
      <c r="I164" s="99"/>
      <c r="J164" s="70"/>
      <c r="K164" s="251" t="s">
        <v>280</v>
      </c>
      <c r="L164" s="252"/>
      <c r="M164" s="252"/>
      <c r="N164" s="74">
        <v>590</v>
      </c>
      <c r="O164" s="75">
        <v>20</v>
      </c>
      <c r="P164" s="74">
        <f>$N164-(($N164/100)*$O164)</f>
        <v>472</v>
      </c>
      <c r="Q164" s="76">
        <f>$P164*$J164</f>
        <v>0</v>
      </c>
    </row>
    <row r="165" spans="1:17" ht="16.5" customHeight="1" x14ac:dyDescent="0.25">
      <c r="A165" s="139"/>
      <c r="B165" s="140"/>
      <c r="C165" s="141"/>
      <c r="D165" s="126"/>
      <c r="E165" s="127"/>
      <c r="F165" s="142"/>
      <c r="G165" s="127"/>
      <c r="H165" s="129"/>
      <c r="I165" s="99"/>
      <c r="J165" s="114"/>
      <c r="K165" s="253"/>
      <c r="L165" s="254"/>
      <c r="M165" s="254"/>
      <c r="N165" s="90"/>
      <c r="O165" s="91"/>
      <c r="P165" s="90"/>
      <c r="Q165" s="92"/>
    </row>
    <row r="166" spans="1:17" ht="16.5" customHeight="1" x14ac:dyDescent="0.3">
      <c r="A166" s="143"/>
      <c r="B166" s="144"/>
      <c r="C166" s="145"/>
      <c r="D166" s="146"/>
      <c r="E166" s="147"/>
      <c r="F166" s="148"/>
      <c r="G166" s="147"/>
      <c r="H166" s="149"/>
      <c r="I166" s="99"/>
      <c r="J166" s="228" t="s">
        <v>281</v>
      </c>
      <c r="K166" s="229"/>
      <c r="L166" s="229"/>
      <c r="M166" s="229"/>
      <c r="N166" s="232"/>
      <c r="O166" s="232"/>
      <c r="P166" s="231"/>
      <c r="Q166" s="233"/>
    </row>
    <row r="167" spans="1:17" ht="16.5" customHeight="1" x14ac:dyDescent="0.3">
      <c r="A167" s="228" t="s">
        <v>282</v>
      </c>
      <c r="B167" s="229"/>
      <c r="C167" s="229"/>
      <c r="D167" s="229"/>
      <c r="E167" s="229"/>
      <c r="F167" s="232"/>
      <c r="G167" s="231"/>
      <c r="H167" s="233"/>
      <c r="I167" s="99"/>
      <c r="J167" s="93"/>
      <c r="K167" s="117" t="s">
        <v>283</v>
      </c>
      <c r="L167" s="118"/>
      <c r="M167" s="118"/>
      <c r="N167" s="119"/>
      <c r="O167" s="66">
        <v>0</v>
      </c>
      <c r="P167" s="65">
        <f>$N167-(($N167/100)*$O167)</f>
        <v>0</v>
      </c>
      <c r="Q167" s="67">
        <f>$P167*$J167</f>
        <v>0</v>
      </c>
    </row>
    <row r="168" spans="1:17" ht="16.5" customHeight="1" x14ac:dyDescent="0.25">
      <c r="A168" s="106"/>
      <c r="B168" s="117" t="s">
        <v>284</v>
      </c>
      <c r="C168" s="113"/>
      <c r="D168" s="64" t="s">
        <v>285</v>
      </c>
      <c r="E168" s="65">
        <v>68500</v>
      </c>
      <c r="F168" s="108">
        <v>10</v>
      </c>
      <c r="G168" s="65">
        <v>52400</v>
      </c>
      <c r="H168" s="67">
        <f>$G168*$A168</f>
        <v>0</v>
      </c>
      <c r="I168" s="99"/>
      <c r="J168" s="86"/>
      <c r="K168" s="115" t="s">
        <v>286</v>
      </c>
      <c r="L168" s="116"/>
      <c r="M168" s="116"/>
      <c r="N168" s="90"/>
      <c r="O168" s="91">
        <v>0</v>
      </c>
      <c r="P168" s="90">
        <f>$N168-(($N168/100)*$O168)</f>
        <v>0</v>
      </c>
      <c r="Q168" s="92">
        <f>$P168*$J168</f>
        <v>0</v>
      </c>
    </row>
    <row r="169" spans="1:17" ht="16.5" customHeight="1" x14ac:dyDescent="0.3">
      <c r="A169" s="94"/>
      <c r="B169" s="84" t="s">
        <v>287</v>
      </c>
      <c r="C169" s="100"/>
      <c r="D169" s="73" t="s">
        <v>285</v>
      </c>
      <c r="E169" s="74">
        <v>79900</v>
      </c>
      <c r="F169" s="85">
        <v>10</v>
      </c>
      <c r="G169" s="74">
        <v>59120</v>
      </c>
      <c r="H169" s="76">
        <f>$G169*$A169</f>
        <v>0</v>
      </c>
      <c r="I169" s="99"/>
      <c r="J169" s="228" t="s">
        <v>288</v>
      </c>
      <c r="K169" s="229"/>
      <c r="L169" s="229"/>
      <c r="M169" s="229"/>
      <c r="N169" s="229"/>
      <c r="O169" s="229"/>
      <c r="P169" s="231"/>
      <c r="Q169" s="233"/>
    </row>
    <row r="170" spans="1:17" ht="16.5" customHeight="1" x14ac:dyDescent="0.25">
      <c r="A170" s="94"/>
      <c r="B170" s="84" t="s">
        <v>289</v>
      </c>
      <c r="C170" s="120"/>
      <c r="D170" s="73" t="s">
        <v>285</v>
      </c>
      <c r="E170" s="74">
        <v>4990</v>
      </c>
      <c r="F170" s="85">
        <v>10</v>
      </c>
      <c r="G170" s="74">
        <v>3992</v>
      </c>
      <c r="H170" s="76">
        <f>$G170*$A170</f>
        <v>0</v>
      </c>
      <c r="I170" s="99"/>
      <c r="J170" s="106"/>
      <c r="K170" s="117" t="s">
        <v>290</v>
      </c>
      <c r="L170" s="113"/>
      <c r="M170" s="113"/>
      <c r="N170" s="65">
        <v>2000</v>
      </c>
      <c r="O170" s="66"/>
      <c r="P170" s="65">
        <f>$N170-(($N170/100)*$O170)</f>
        <v>2000</v>
      </c>
      <c r="Q170" s="67">
        <f>$P170*$J170</f>
        <v>0</v>
      </c>
    </row>
    <row r="171" spans="1:17" ht="16.5" customHeight="1" x14ac:dyDescent="0.25">
      <c r="A171" s="94"/>
      <c r="B171" s="84" t="s">
        <v>291</v>
      </c>
      <c r="C171" s="120"/>
      <c r="D171" s="73" t="s">
        <v>285</v>
      </c>
      <c r="E171" s="74">
        <v>7880</v>
      </c>
      <c r="F171" s="85">
        <v>10</v>
      </c>
      <c r="G171" s="74">
        <v>5392</v>
      </c>
      <c r="H171" s="76">
        <f>$G171*$A171</f>
        <v>0</v>
      </c>
      <c r="I171" s="121"/>
      <c r="J171" s="86"/>
      <c r="K171" s="115" t="s">
        <v>292</v>
      </c>
      <c r="L171" s="116"/>
      <c r="M171" s="116"/>
      <c r="N171" s="90">
        <v>1490</v>
      </c>
      <c r="O171" s="91"/>
      <c r="P171" s="90">
        <f>$N171-(($N171/100)*$O171)</f>
        <v>1490</v>
      </c>
      <c r="Q171" s="92">
        <f>$P171*$J171</f>
        <v>0</v>
      </c>
    </row>
    <row r="172" spans="1:17" ht="16.5" customHeight="1" x14ac:dyDescent="0.25">
      <c r="A172" s="94"/>
      <c r="B172" s="84" t="s">
        <v>293</v>
      </c>
      <c r="C172" s="120"/>
      <c r="D172" s="73" t="s">
        <v>285</v>
      </c>
      <c r="E172" s="74">
        <v>14270</v>
      </c>
      <c r="F172" s="85">
        <v>10</v>
      </c>
      <c r="G172" s="74">
        <v>10984</v>
      </c>
      <c r="H172" s="76">
        <f>$G172*$A172</f>
        <v>0</v>
      </c>
      <c r="I172" s="99"/>
      <c r="J172" s="239" t="s">
        <v>294</v>
      </c>
      <c r="K172" s="240"/>
      <c r="L172" s="240"/>
      <c r="M172" s="241"/>
      <c r="N172" s="245">
        <f>SUM(H17:H173,Q17:Q171)</f>
        <v>0</v>
      </c>
      <c r="O172" s="246"/>
      <c r="P172" s="246"/>
      <c r="Q172" s="247"/>
    </row>
    <row r="173" spans="1:17" ht="16.5" customHeight="1" x14ac:dyDescent="0.25">
      <c r="A173" s="86"/>
      <c r="B173" s="115"/>
      <c r="C173" s="111"/>
      <c r="D173" s="89"/>
      <c r="E173" s="90"/>
      <c r="F173" s="105"/>
      <c r="G173" s="90"/>
      <c r="H173" s="92"/>
      <c r="I173" s="122"/>
      <c r="J173" s="242"/>
      <c r="K173" s="243"/>
      <c r="L173" s="243"/>
      <c r="M173" s="244"/>
      <c r="N173" s="248"/>
      <c r="O173" s="249"/>
      <c r="P173" s="249"/>
      <c r="Q173" s="250"/>
    </row>
  </sheetData>
  <mergeCells count="43">
    <mergeCell ref="J172:M173"/>
    <mergeCell ref="N172:Q173"/>
    <mergeCell ref="K164:M164"/>
    <mergeCell ref="K165:M165"/>
    <mergeCell ref="J166:Q166"/>
    <mergeCell ref="A167:H167"/>
    <mergeCell ref="J169:Q169"/>
    <mergeCell ref="A144:H144"/>
    <mergeCell ref="A154:H154"/>
    <mergeCell ref="J162:Q162"/>
    <mergeCell ref="K163:M163"/>
    <mergeCell ref="J144:Q144"/>
    <mergeCell ref="A16:H16"/>
    <mergeCell ref="J16:Q16"/>
    <mergeCell ref="J32:Q32"/>
    <mergeCell ref="A60:H60"/>
    <mergeCell ref="A98:H98"/>
    <mergeCell ref="J98:Q98"/>
    <mergeCell ref="B13:H13"/>
    <mergeCell ref="K13:Q13"/>
    <mergeCell ref="A14:B14"/>
    <mergeCell ref="C14:H14"/>
    <mergeCell ref="J14:K14"/>
    <mergeCell ref="L14:N14"/>
    <mergeCell ref="O14:Q14"/>
    <mergeCell ref="B10:H10"/>
    <mergeCell ref="K10:Q10"/>
    <mergeCell ref="B11:H11"/>
    <mergeCell ref="K11:Q11"/>
    <mergeCell ref="B12:H12"/>
    <mergeCell ref="K12:Q12"/>
    <mergeCell ref="B6:H6"/>
    <mergeCell ref="J6:Q6"/>
    <mergeCell ref="A8:H8"/>
    <mergeCell ref="J8:Q8"/>
    <mergeCell ref="B9:H9"/>
    <mergeCell ref="K9:Q9"/>
    <mergeCell ref="B1:Q1"/>
    <mergeCell ref="M3:Q3"/>
    <mergeCell ref="E4:H4"/>
    <mergeCell ref="M4:Q4"/>
    <mergeCell ref="N5:Q5"/>
    <mergeCell ref="E2:H3"/>
  </mergeCells>
  <conditionalFormatting sqref="B50:B54">
    <cfRule type="cellIs" dxfId="5" priority="1" stopIfTrue="1" operator="lessThan">
      <formula>0</formula>
    </cfRule>
  </conditionalFormatting>
  <conditionalFormatting sqref="E17:E20 E100:G101 E129:H139 D157:H157 D164:H164">
    <cfRule type="cellIs" dxfId="4" priority="6" stopIfTrue="1" operator="lessThan">
      <formula>0</formula>
    </cfRule>
  </conditionalFormatting>
  <conditionalFormatting sqref="E69:G78">
    <cfRule type="cellIs" dxfId="3" priority="4" stopIfTrue="1" operator="lessThan">
      <formula>0</formula>
    </cfRule>
  </conditionalFormatting>
  <conditionalFormatting sqref="E147:H151">
    <cfRule type="cellIs" dxfId="2" priority="7" stopIfTrue="1" operator="lessThan">
      <formula>0</formula>
    </cfRule>
  </conditionalFormatting>
  <conditionalFormatting sqref="M147:O147">
    <cfRule type="cellIs" dxfId="1" priority="3" stopIfTrue="1" operator="lessThan">
      <formula>0</formula>
    </cfRule>
  </conditionalFormatting>
  <conditionalFormatting sqref="N150:O150">
    <cfRule type="cellIs" dxfId="0" priority="2" stopIfTrue="1" operator="lessThan">
      <formula>0</formula>
    </cfRule>
  </conditionalFormatting>
  <pageMargins left="0.23622000000000001" right="0.23622000000000001" top="0.19685" bottom="0.19685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Viszonteladói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Vitaking - András Kiss</dc:creator>
  <cp:lastModifiedBy>Vitaking - Judit Magosi</cp:lastModifiedBy>
  <dcterms:created xsi:type="dcterms:W3CDTF">2024-04-03T09:33:30Z</dcterms:created>
  <dcterms:modified xsi:type="dcterms:W3CDTF">2025-05-05T08:02:13Z</dcterms:modified>
</cp:coreProperties>
</file>