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/>
  <mc:AlternateContent xmlns:mc="http://schemas.openxmlformats.org/markup-compatibility/2006">
    <mc:Choice Requires="x15">
      <x15ac:absPath xmlns:x15ac="http://schemas.microsoft.com/office/spreadsheetml/2010/11/ac" url="/Users/szabozsofia/Downloads/"/>
    </mc:Choice>
  </mc:AlternateContent>
  <xr:revisionPtr revIDLastSave="0" documentId="13_ncr:1_{E004E37F-41CD-4E43-A96E-CBA08797BCEA}" xr6:coauthVersionLast="47" xr6:coauthVersionMax="47" xr10:uidLastSave="{00000000-0000-0000-0000-000000000000}"/>
  <bookViews>
    <workbookView xWindow="4500" yWindow="620" windowWidth="30080" windowHeight="20800" xr2:uid="{00000000-000D-0000-FFFF-FFFF00000000}"/>
  </bookViews>
  <sheets>
    <sheet name="Viszonteladó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1" l="1"/>
  <c r="M112" i="1" s="1"/>
  <c r="L108" i="1"/>
  <c r="M108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E107" i="1"/>
  <c r="F107" i="1" s="1"/>
  <c r="E106" i="1"/>
  <c r="F106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F73" i="1"/>
  <c r="E73" i="1"/>
  <c r="E72" i="1"/>
  <c r="F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18" i="1"/>
  <c r="F18" i="1" s="1"/>
  <c r="E17" i="1"/>
  <c r="F17" i="1" s="1"/>
  <c r="J129" i="1" l="1"/>
  <c r="L24" i="1"/>
  <c r="M24" i="1" s="1"/>
  <c r="L25" i="1"/>
  <c r="M25" i="1" s="1"/>
  <c r="E24" i="1"/>
  <c r="F24" i="1" s="1"/>
  <c r="E25" i="1"/>
  <c r="F25" i="1" s="1"/>
  <c r="E26" i="1"/>
  <c r="F26" i="1" s="1"/>
  <c r="E27" i="1"/>
  <c r="F27" i="1" s="1"/>
  <c r="E23" i="1"/>
  <c r="F23" i="1" s="1"/>
  <c r="L23" i="1"/>
  <c r="M23" i="1" s="1"/>
  <c r="L20" i="1"/>
  <c r="M20" i="1" s="1"/>
  <c r="L19" i="1"/>
  <c r="M19" i="1" s="1"/>
  <c r="L18" i="1"/>
  <c r="M18" i="1" s="1"/>
  <c r="L17" i="1"/>
  <c r="M17" i="1" s="1"/>
</calcChain>
</file>

<file path=xl/sharedStrings.xml><?xml version="1.0" encoding="utf-8"?>
<sst xmlns="http://schemas.openxmlformats.org/spreadsheetml/2006/main" count="211" uniqueCount="200">
  <si>
    <t xml:space="preserve">Dátum: </t>
  </si>
  <si>
    <t>Számlacím</t>
  </si>
  <si>
    <t>Szállítási cím</t>
  </si>
  <si>
    <t>Cég</t>
  </si>
  <si>
    <t>Név</t>
  </si>
  <si>
    <t>Cím</t>
  </si>
  <si>
    <t>Tel</t>
  </si>
  <si>
    <t>E-mail</t>
  </si>
  <si>
    <t xml:space="preserve">Fizetés módja : </t>
  </si>
  <si>
    <t>Utánvét</t>
  </si>
  <si>
    <t>Darab</t>
  </si>
  <si>
    <t>Termék megnevezése</t>
  </si>
  <si>
    <t>Ajánlott e. ára/db</t>
  </si>
  <si>
    <t>%</t>
  </si>
  <si>
    <t>Br. viszonte. Ár</t>
  </si>
  <si>
    <t>Ár</t>
  </si>
  <si>
    <t>KOMPLEX KÉSZÍTMÉNYEK</t>
  </si>
  <si>
    <t xml:space="preserve">Haj Bőr Köröm Complex (30) tab </t>
  </si>
  <si>
    <t>Haj Bőr Köröm Complex (60) tab</t>
  </si>
  <si>
    <t>MagneTrio [Mg+K2+D3] (30) kaps</t>
  </si>
  <si>
    <t>Multi Plusz liquid (30) gélk</t>
  </si>
  <si>
    <t>Multi Plusz liquid (180) gélk</t>
  </si>
  <si>
    <t>Daily One Multivitamin (90)</t>
  </si>
  <si>
    <t>Daily One Multivitamin (150)</t>
  </si>
  <si>
    <t>VitaDrink Italpor 88g (10) tasak</t>
  </si>
  <si>
    <t>Gyerek rágótabi meggyes (90)</t>
  </si>
  <si>
    <t xml:space="preserve">9 Hónap Multivitamin (60) tab </t>
  </si>
  <si>
    <t>VITAMINOK</t>
  </si>
  <si>
    <t>A-10000 NE (250) gélkaps</t>
  </si>
  <si>
    <t>A&amp;D (60) gkaps A-10000NE-D-1000NE</t>
  </si>
  <si>
    <t xml:space="preserve">Bétacarotene 15mg (100)gkaps  </t>
  </si>
  <si>
    <t>NicoVit multivitamin (30) tab</t>
  </si>
  <si>
    <t>Vitaking Immuno - szirup (200ml)</t>
  </si>
  <si>
    <t>Vitaking ViteMix - szirup (200ml)</t>
  </si>
  <si>
    <t>B1 - 100mg (60) kaps</t>
  </si>
  <si>
    <t>Vitaking Echinax - szirup (200ml)</t>
  </si>
  <si>
    <t>B1 - 250mg (100) tab</t>
  </si>
  <si>
    <t>Vitaking Appetito - szirup (200ml)</t>
  </si>
  <si>
    <t>B2 - Riboflavin 40mg (30) kaps</t>
  </si>
  <si>
    <t>B2 - Riboflavin 40mg (60) kaps</t>
  </si>
  <si>
    <t>Propolisz Szirup (100ml)</t>
  </si>
  <si>
    <t>B3 - Niacinamid 500mg (100) tab</t>
  </si>
  <si>
    <t>Lándzsás Útifű Szirup (150ml)</t>
  </si>
  <si>
    <t>B3 - Niacin 10mg (30) tab</t>
  </si>
  <si>
    <t>B5 - Pantoténsav 200mg (90)</t>
  </si>
  <si>
    <t>B7 - Biotin 900mcg (100) tabl</t>
  </si>
  <si>
    <t>B12-Kobalamin 500mcg(100) kaps</t>
  </si>
  <si>
    <t>B12-vitamin 1000mcg (60) kaps</t>
  </si>
  <si>
    <t>B12-vitamin 1000mcg (90) kaps</t>
  </si>
  <si>
    <t>B-Komplex 50mg (60) tab</t>
  </si>
  <si>
    <t>BX-Stressz (60) tab</t>
  </si>
  <si>
    <t>C-Ascorbin 400g por</t>
  </si>
  <si>
    <t>ÁSVÁNYI ANYAGOK</t>
  </si>
  <si>
    <t>Instant Supr C-vit 400g - Citrom</t>
  </si>
  <si>
    <t>Instant Supr C-vit 400g - Sárkánygyümölcs</t>
  </si>
  <si>
    <t>Cink 25mg (90) tab</t>
  </si>
  <si>
    <t xml:space="preserve">C-500mg (100) tab  </t>
  </si>
  <si>
    <t>C-500mg TR (100) tab</t>
  </si>
  <si>
    <t>Kálium 99mg (100) kaps</t>
  </si>
  <si>
    <t xml:space="preserve">C-1000mg (100) tab </t>
  </si>
  <si>
    <t>C-1000mg (30) tab</t>
  </si>
  <si>
    <t>Króm pikolinát 200mcg (100) tab</t>
  </si>
  <si>
    <t>C-1000mg (200) tab flav +acer +csipkb</t>
  </si>
  <si>
    <t>C-1000mg (90) tab flav +acer +csipkb</t>
  </si>
  <si>
    <t>C-1000mg (30) tab bioflav+acerola+csip</t>
  </si>
  <si>
    <t>Magnézium Citrát + B6 (90) tab</t>
  </si>
  <si>
    <t xml:space="preserve">C-1000mg TR (60) tab </t>
  </si>
  <si>
    <t>Magnézium Taurat 100mg (60) tab</t>
  </si>
  <si>
    <t>C-1000mg + D-4000NE (90) tab</t>
  </si>
  <si>
    <t>Easy Minerals (90) gkaps</t>
  </si>
  <si>
    <t>Multi Mega Minerals (90) tab</t>
  </si>
  <si>
    <t xml:space="preserve">Sea Kelp 100mg (150mcg) (90) tab  </t>
  </si>
  <si>
    <t>D3 CSEPPEK 2000NE (10ml)</t>
  </si>
  <si>
    <t>Jód - [Iodine] 150mcg (240) tab</t>
  </si>
  <si>
    <t>D3+K2+K1 CSEPPEK  (10ml)</t>
  </si>
  <si>
    <t>Szelén 100mcg (90) kaps</t>
  </si>
  <si>
    <t>E-400 term. (60) gkaps</t>
  </si>
  <si>
    <t>K2-vitamin (MK7)100mcg (30) kaps</t>
  </si>
  <si>
    <t>K2-vitamin(MK7)100mcg (90) kaps</t>
  </si>
  <si>
    <t>VitaFer-L - Vas szirup (120ml)</t>
  </si>
  <si>
    <t>VitaFer - Mikrokapsz. vas (30) kap</t>
  </si>
  <si>
    <t>TÁPLÁLÉK KIEGÉSZÍTŐK</t>
  </si>
  <si>
    <t>GYÓGYNÖVÉNYEK</t>
  </si>
  <si>
    <t>Flora 10 - Élőflórás cseppek (6ml)</t>
  </si>
  <si>
    <t>Cardiolic (60) gkaps</t>
  </si>
  <si>
    <t>BíborKasvirág 250mg (90) kaps</t>
  </si>
  <si>
    <t>Citromfű levél 500mg (60) kaps</t>
  </si>
  <si>
    <t xml:space="preserve">Halolaj KIDS 500mg(100)gk </t>
  </si>
  <si>
    <t>Fahéj kéreg 375mg (90)kaps</t>
  </si>
  <si>
    <t>VitaKrill 500mg (30) gkaps</t>
  </si>
  <si>
    <t xml:space="preserve">VitaKrill 500mg (90) gkaps </t>
  </si>
  <si>
    <t>Ginkgo Biloba 60mg (90) kapsz</t>
  </si>
  <si>
    <t>Ginkgo Forte 120mg (60) kapsz</t>
  </si>
  <si>
    <t>Sertés Kollagén Italpor - Natúr 300g</t>
  </si>
  <si>
    <t>Halkollagén Italpor - Natúr 150g</t>
  </si>
  <si>
    <t xml:space="preserve">Görögszéna 610mg (90) kaps </t>
  </si>
  <si>
    <t>Hialuronsav + Kollagén komp. (60) kaps</t>
  </si>
  <si>
    <t>Gymnema Sylvestre 400mg (90) kaps</t>
  </si>
  <si>
    <t>Kurkuma 700mg (60) kaps</t>
  </si>
  <si>
    <t>MACA 500mg (60) kaps</t>
  </si>
  <si>
    <t xml:space="preserve">Ligetszépe olaj 500mg (100) gkaps </t>
  </si>
  <si>
    <t>MACA 500mg (90) kaps</t>
  </si>
  <si>
    <t>Joint Formula (60) tab</t>
  </si>
  <si>
    <t>Máriatövismag kivonat 500mg (80)</t>
  </si>
  <si>
    <t>Q10-60mg (60) gkaps</t>
  </si>
  <si>
    <t>Olajfalevél kivonat 500mg (60) kaps</t>
  </si>
  <si>
    <t>Q10 100mg (30) gkaps</t>
  </si>
  <si>
    <t>Prostate Complex (60) kaps</t>
  </si>
  <si>
    <t>Spirulina 500mg (200) tab</t>
  </si>
  <si>
    <t>Saw Palmetto 540mg (90) kaps</t>
  </si>
  <si>
    <t>Spirulina 250g por</t>
  </si>
  <si>
    <t>Chlorella alga 500mg (200 tab)</t>
  </si>
  <si>
    <t>Tőzeg-Áfonya +C+E 1680mg(90)gkap</t>
  </si>
  <si>
    <t>Fekete-Áfonya 470mg (90) kaps</t>
  </si>
  <si>
    <t>Aminosav komplex por (300g)</t>
  </si>
  <si>
    <t>Fat Burner komplex (90) gkap</t>
  </si>
  <si>
    <t>EGYÉB TÁPANYAG</t>
  </si>
  <si>
    <t>CUKOR HELYETT</t>
  </si>
  <si>
    <t>MARKETING</t>
  </si>
  <si>
    <t xml:space="preserve">Katalógus </t>
  </si>
  <si>
    <t xml:space="preserve">Összesen: </t>
  </si>
  <si>
    <t>C-1000mg + D-4000NE (200) tab</t>
  </si>
  <si>
    <t xml:space="preserve">Vitaking Stevia tabletta 150db </t>
  </si>
  <si>
    <t>B3 - Niacin 10mg (100) tab</t>
  </si>
  <si>
    <t>Q10 100mg (60) gkaps</t>
  </si>
  <si>
    <t>C-Ascorbin 160g por</t>
  </si>
  <si>
    <t xml:space="preserve">Acai Berry 4000mg (60) gkaps </t>
  </si>
  <si>
    <t>Rhodiola Rosea (rózsagyökér) (60)</t>
  </si>
  <si>
    <t>Magnézium Biszglicinát (80) kap</t>
  </si>
  <si>
    <t>CalMag 500/250(100) tab</t>
  </si>
  <si>
    <t>CalMag citrát +D3 (90) gkaps</t>
  </si>
  <si>
    <t>CalMag +Cink (100) tab</t>
  </si>
  <si>
    <t>Zöld Tea Polifenolokkal (100)</t>
  </si>
  <si>
    <t>Instant Supr C-vit 400g - Erdei gyüm.</t>
  </si>
  <si>
    <t>Instant Supr C-vit 150g - Erdei gyüm.</t>
  </si>
  <si>
    <t xml:space="preserve">Halolaj 1200mg (90) gkaps </t>
  </si>
  <si>
    <t>Astragalus 300mg (90) kaps</t>
  </si>
  <si>
    <t>Gymne-MAX (60) kaps</t>
  </si>
  <si>
    <t>D3 2000NE (90) szopogató tab</t>
  </si>
  <si>
    <t>D3 4000NE (90) kaps</t>
  </si>
  <si>
    <t>D3 2000NE (210) szopogató tab</t>
  </si>
  <si>
    <t>Mega-1 Family (120) tab</t>
  </si>
  <si>
    <t>Szőlőmag kiv. + Rezveratrol (80) kapsz</t>
  </si>
  <si>
    <t>Jó Emésztés - gyógyn. komp. (30)</t>
  </si>
  <si>
    <t>Epetámogató - gyógyn. komp. (30)</t>
  </si>
  <si>
    <t>MegaVitamin for Teen (90) tab</t>
  </si>
  <si>
    <t>Magnézium Citrát + B6  (30) tab</t>
  </si>
  <si>
    <t xml:space="preserve">C-1500mg (60) tab  </t>
  </si>
  <si>
    <t xml:space="preserve">Lecitin 1200mg (100) gkaps </t>
  </si>
  <si>
    <t>MagneTrio [Mg+K2+D3] (80) kaps</t>
  </si>
  <si>
    <t>Ginzeng kivonat 100mg (60) kaps</t>
  </si>
  <si>
    <t>Ginzeng kivonat 100mg (90) kaps</t>
  </si>
  <si>
    <t>Brokkoli kivonat 500mcg (60)</t>
  </si>
  <si>
    <t>Rezveratrol Extra (80) kapsz</t>
  </si>
  <si>
    <t xml:space="preserve">Cink Immuno 20mg (30) rágótab. </t>
  </si>
  <si>
    <t>D3 2000NE (90) kaps</t>
  </si>
  <si>
    <t>Kollagén - Eper 330g - Tasakos</t>
  </si>
  <si>
    <t>Kollagén Italpor - Eper 330g</t>
  </si>
  <si>
    <t>365 Multi TINI Csomag (30)</t>
  </si>
  <si>
    <t>365 Multi PALEO Csomag (30)</t>
  </si>
  <si>
    <t>ÚJ TERMÉKEK</t>
  </si>
  <si>
    <t xml:space="preserve">Vas Biszglicinát komplex (60) tab </t>
  </si>
  <si>
    <t xml:space="preserve">Halolaj 1200mg (160) gkaps </t>
  </si>
  <si>
    <t>VitaDrink Italpor 88g (28) tasak</t>
  </si>
  <si>
    <t>D-Mannose por (100g)</t>
  </si>
  <si>
    <t>Myo Inositol por (200g)</t>
  </si>
  <si>
    <t>Creatine por (250g)</t>
  </si>
  <si>
    <t>Taurin por - Natúr (300g)</t>
  </si>
  <si>
    <t>Glicin por - Natúr (400g)</t>
  </si>
  <si>
    <t>Vitaking Appetito PLUS - (200ml)</t>
  </si>
  <si>
    <t>Vegan Protein csoki-fahéj (400g)</t>
  </si>
  <si>
    <t xml:space="preserve">Magnézium Taurat 100mg(120)tab </t>
  </si>
  <si>
    <t xml:space="preserve">Supreme C-500mg (60) kaps </t>
  </si>
  <si>
    <t xml:space="preserve">Ashwagandha kivonat 240mg (60) kaps </t>
  </si>
  <si>
    <t>Vadgesztenye komplex (60)</t>
  </si>
  <si>
    <t xml:space="preserve">B6-vitamin (P5P) (60) kap </t>
  </si>
  <si>
    <t xml:space="preserve">B6-vitamin (P5P) (120) kap </t>
  </si>
  <si>
    <t>Fitt Cukor (250g) -ÚJ</t>
  </si>
  <si>
    <t>MULTI VITAMINOK</t>
  </si>
  <si>
    <t>SymBIOTIC (390g) - ÚJ</t>
  </si>
  <si>
    <t xml:space="preserve">VitaFer - Mikrokapsz. vas (120ml) </t>
  </si>
  <si>
    <t>Omega-3 Olaj - folyékony (150ml) - ÚJ</t>
  </si>
  <si>
    <t xml:space="preserve">Kollagén Italpor - Citrom 330g </t>
  </si>
  <si>
    <t xml:space="preserve">Kollagén - Citrom 330g - Tasakos </t>
  </si>
  <si>
    <t xml:space="preserve">CHIA mag  - Azték zsálya 500g </t>
  </si>
  <si>
    <t xml:space="preserve">Fokhagyma olaj 15mg Allicin (90) </t>
  </si>
  <si>
    <t>Folát 400mcg (60) kaps</t>
  </si>
  <si>
    <r>
      <t xml:space="preserve">Mega-1 Multivitamin(30)tab </t>
    </r>
    <r>
      <rPr>
        <sz val="11"/>
        <color rgb="FFFF0000"/>
        <rFont val="Garamond"/>
        <family val="1"/>
        <charset val="238"/>
      </rPr>
      <t>2025.06.11</t>
    </r>
  </si>
  <si>
    <r>
      <t xml:space="preserve">Allerdin komplex (45) </t>
    </r>
    <r>
      <rPr>
        <sz val="12"/>
        <color rgb="FFFF0000"/>
        <rFont val="Garamond"/>
        <family val="1"/>
        <charset val="238"/>
      </rPr>
      <t>2025.07.31.</t>
    </r>
  </si>
  <si>
    <r>
      <t xml:space="preserve">Gotu Kola kivonat 2000mg </t>
    </r>
    <r>
      <rPr>
        <sz val="12"/>
        <color rgb="FFFF0000"/>
        <rFont val="Garamond"/>
        <family val="1"/>
        <charset val="238"/>
      </rPr>
      <t>2025.08.23.</t>
    </r>
  </si>
  <si>
    <r>
      <t xml:space="preserve">Dong Quai (100) kaps </t>
    </r>
    <r>
      <rPr>
        <sz val="12"/>
        <color rgb="FFFF0000"/>
        <rFont val="Garamond"/>
        <family val="1"/>
        <charset val="238"/>
      </rPr>
      <t>2025.09.02.</t>
    </r>
  </si>
  <si>
    <r>
      <t xml:space="preserve">Magnézium Citrát(160g)por </t>
    </r>
    <r>
      <rPr>
        <sz val="12"/>
        <color rgb="FFFF0000"/>
        <rFont val="Garamond"/>
        <family val="1"/>
        <charset val="238"/>
      </rPr>
      <t xml:space="preserve">2025.10.08. </t>
    </r>
  </si>
  <si>
    <r>
      <t xml:space="preserve">FloraPro-Élőflórás rágótab.(60) </t>
    </r>
    <r>
      <rPr>
        <sz val="12"/>
        <color rgb="FFFF0000"/>
        <rFont val="Garamond"/>
        <family val="1"/>
        <charset val="238"/>
      </rPr>
      <t>2025.11.03.</t>
    </r>
  </si>
  <si>
    <r>
      <t xml:space="preserve">FloraPro-Élőflórás rágótab.(30) </t>
    </r>
    <r>
      <rPr>
        <sz val="12"/>
        <color rgb="FFFF0000"/>
        <rFont val="Garamond"/>
        <family val="1"/>
        <charset val="238"/>
      </rPr>
      <t>2025.11.03.</t>
    </r>
  </si>
  <si>
    <r>
      <t xml:space="preserve">A-D-E-Szelén komplex(30)gkaps </t>
    </r>
    <r>
      <rPr>
        <sz val="12"/>
        <color rgb="FFFF0000"/>
        <rFont val="Garamond"/>
        <family val="1"/>
        <charset val="238"/>
      </rPr>
      <t>2027.05.01.</t>
    </r>
  </si>
  <si>
    <r>
      <t xml:space="preserve">Instant Supr C-vit 150g - Citrom </t>
    </r>
    <r>
      <rPr>
        <sz val="12"/>
        <color rgb="FFFF0000"/>
        <rFont val="Garamond"/>
        <family val="1"/>
        <charset val="238"/>
      </rPr>
      <t>2025.08.18.</t>
    </r>
  </si>
  <si>
    <r>
      <t xml:space="preserve">Instant Supr C-vit 150g - Sárkánygyümölcs </t>
    </r>
    <r>
      <rPr>
        <sz val="12"/>
        <color rgb="FFFF0000"/>
        <rFont val="Garamond"/>
        <family val="1"/>
        <charset val="238"/>
      </rPr>
      <t>2025.08.18.</t>
    </r>
  </si>
  <si>
    <t>Kudzu kivonat 70mg (30)</t>
  </si>
  <si>
    <t xml:space="preserve">       Szakmai napos árlista - 2025. Április 05.</t>
  </si>
  <si>
    <t>Leadási határidő: 2025.04.07.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</si>
</sst>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;0"/>
    <numFmt numFmtId="165" formatCode="#,##0;#,##0"/>
    <numFmt numFmtId="166" formatCode="#,##0&quot; &quot;[$Ft-40E];#,##0&quot; &quot;[$Ft-40E]"/>
    <numFmt numFmtId="167" formatCode="yyyy&quot;. &quot;mmmm&quot;. &quot;d"/>
    <numFmt numFmtId="168" formatCode="#,##0&quot; Ft&quot;;&quot;-&quot;#,##0&quot; Ft&quot;"/>
    <numFmt numFmtId="169" formatCode="&quot; &quot;* #,##0&quot; Ft &quot;;&quot;-&quot;* #,##0&quot; Ft &quot;;&quot; &quot;* &quot;-&quot;??&quot; Ft &quot;"/>
  </numFmts>
  <fonts count="21" x14ac:knownFonts="1">
    <font>
      <sz val="10"/>
      <color indexed="8"/>
      <name val="Arial"/>
    </font>
    <font>
      <b/>
      <sz val="16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u/>
      <sz val="10"/>
      <color indexed="12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b/>
      <sz val="9"/>
      <color indexed="8"/>
      <name val="Garamond"/>
      <family val="1"/>
      <charset val="238"/>
    </font>
    <font>
      <b/>
      <sz val="8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1"/>
      <color indexed="12"/>
      <name val="Garamond"/>
      <family val="1"/>
      <charset val="238"/>
    </font>
    <font>
      <b/>
      <sz val="11"/>
      <color indexed="14"/>
      <name val="Garamond"/>
      <family val="1"/>
      <charset val="238"/>
    </font>
    <font>
      <b/>
      <sz val="18"/>
      <color indexed="8"/>
      <name val="Garamond"/>
      <family val="1"/>
      <charset val="238"/>
    </font>
    <font>
      <b/>
      <sz val="28"/>
      <color rgb="FFFF0000"/>
      <name val="Garamond"/>
      <family val="1"/>
      <charset val="238"/>
    </font>
    <font>
      <b/>
      <sz val="14"/>
      <color rgb="FFFFFFFF"/>
      <name val="Garamond"/>
      <family val="1"/>
      <charset val="238"/>
    </font>
    <font>
      <b/>
      <sz val="12"/>
      <color rgb="FFFFFFFF"/>
      <name val="Garamond"/>
      <family val="1"/>
      <charset val="238"/>
    </font>
    <font>
      <sz val="14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sz val="12"/>
      <color rgb="FFFF0000"/>
      <name val="Garamond"/>
      <family val="1"/>
      <charset val="238"/>
    </font>
    <font>
      <b/>
      <sz val="24"/>
      <color rgb="FFFF000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6">
    <xf numFmtId="0" fontId="0" fillId="0" borderId="0" xfId="0"/>
    <xf numFmtId="0" fontId="0" fillId="0" borderId="0" xfId="0" applyNumberFormat="1"/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66" fontId="2" fillId="2" borderId="9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66" fontId="0" fillId="2" borderId="9" xfId="0" applyNumberFormat="1" applyFill="1" applyBorder="1" applyAlignment="1">
      <alignment vertical="center"/>
    </xf>
    <xf numFmtId="166" fontId="0" fillId="2" borderId="10" xfId="0" applyNumberForma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3" fillId="2" borderId="20" xfId="0" applyNumberFormat="1" applyFont="1" applyFill="1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49" fontId="3" fillId="2" borderId="27" xfId="0" applyNumberFormat="1" applyFont="1" applyFill="1" applyBorder="1" applyAlignment="1">
      <alignment horizontal="left" vertical="center"/>
    </xf>
    <xf numFmtId="0" fontId="0" fillId="2" borderId="36" xfId="0" applyFill="1" applyBorder="1" applyAlignment="1">
      <alignment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49" fontId="10" fillId="2" borderId="28" xfId="0" applyNumberFormat="1" applyFont="1" applyFill="1" applyBorder="1" applyAlignment="1">
      <alignment horizontal="left" vertical="center"/>
    </xf>
    <xf numFmtId="166" fontId="9" fillId="2" borderId="28" xfId="0" applyNumberFormat="1" applyFont="1" applyFill="1" applyBorder="1" applyAlignment="1">
      <alignment horizontal="right" vertical="center"/>
    </xf>
    <xf numFmtId="164" fontId="9" fillId="2" borderId="28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/>
    </xf>
    <xf numFmtId="166" fontId="9" fillId="0" borderId="28" xfId="0" applyNumberFormat="1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/>
    </xf>
    <xf numFmtId="0" fontId="0" fillId="0" borderId="46" xfId="0" applyFill="1" applyBorder="1"/>
    <xf numFmtId="164" fontId="6" fillId="0" borderId="46" xfId="0" applyNumberFormat="1" applyFont="1" applyFill="1" applyBorder="1" applyAlignment="1">
      <alignment horizontal="center" vertical="center"/>
    </xf>
    <xf numFmtId="166" fontId="9" fillId="0" borderId="46" xfId="0" applyNumberFormat="1" applyFont="1" applyFill="1" applyBorder="1" applyAlignment="1">
      <alignment horizontal="right" vertical="center"/>
    </xf>
    <xf numFmtId="49" fontId="10" fillId="2" borderId="46" xfId="0" applyNumberFormat="1" applyFont="1" applyFill="1" applyBorder="1" applyAlignment="1">
      <alignment horizontal="left" vertical="center"/>
    </xf>
    <xf numFmtId="166" fontId="9" fillId="2" borderId="46" xfId="0" applyNumberFormat="1" applyFont="1" applyFill="1" applyBorder="1" applyAlignment="1">
      <alignment horizontal="right" vertical="center"/>
    </xf>
    <xf numFmtId="164" fontId="9" fillId="2" borderId="46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left" vertical="center"/>
    </xf>
    <xf numFmtId="0" fontId="9" fillId="2" borderId="48" xfId="0" applyFont="1" applyFill="1" applyBorder="1" applyAlignment="1">
      <alignment vertical="center"/>
    </xf>
    <xf numFmtId="49" fontId="16" fillId="2" borderId="28" xfId="0" applyNumberFormat="1" applyFont="1" applyFill="1" applyBorder="1" applyAlignment="1">
      <alignment horizontal="left" vertical="center"/>
    </xf>
    <xf numFmtId="49" fontId="16" fillId="2" borderId="38" xfId="0" applyNumberFormat="1" applyFont="1" applyFill="1" applyBorder="1" applyAlignment="1">
      <alignment horizontal="left" vertical="center"/>
    </xf>
    <xf numFmtId="49" fontId="16" fillId="2" borderId="46" xfId="0" applyNumberFormat="1" applyFont="1" applyFill="1" applyBorder="1" applyAlignment="1">
      <alignment horizontal="left" vertical="center"/>
    </xf>
    <xf numFmtId="49" fontId="16" fillId="2" borderId="46" xfId="0" applyNumberFormat="1" applyFont="1" applyFill="1" applyBorder="1" applyAlignment="1">
      <alignment vertical="center"/>
    </xf>
    <xf numFmtId="165" fontId="6" fillId="2" borderId="39" xfId="0" applyNumberFormat="1" applyFont="1" applyFill="1" applyBorder="1" applyAlignment="1">
      <alignment horizontal="center" vertical="center"/>
    </xf>
    <xf numFmtId="49" fontId="16" fillId="2" borderId="44" xfId="0" applyNumberFormat="1" applyFont="1" applyFill="1" applyBorder="1" applyAlignment="1">
      <alignment horizontal="left" vertical="center"/>
    </xf>
    <xf numFmtId="166" fontId="9" fillId="2" borderId="44" xfId="0" applyNumberFormat="1" applyFont="1" applyFill="1" applyBorder="1" applyAlignment="1">
      <alignment horizontal="right" vertical="center"/>
    </xf>
    <xf numFmtId="164" fontId="9" fillId="2" borderId="44" xfId="0" applyNumberFormat="1" applyFont="1" applyFill="1" applyBorder="1" applyAlignment="1">
      <alignment horizontal="center" vertical="center"/>
    </xf>
    <xf numFmtId="166" fontId="9" fillId="2" borderId="45" xfId="0" applyNumberFormat="1" applyFont="1" applyFill="1" applyBorder="1" applyAlignment="1">
      <alignment horizontal="right" vertical="center"/>
    </xf>
    <xf numFmtId="164" fontId="6" fillId="2" borderId="40" xfId="0" applyNumberFormat="1" applyFont="1" applyFill="1" applyBorder="1" applyAlignment="1">
      <alignment horizontal="center" vertical="center"/>
    </xf>
    <xf numFmtId="166" fontId="9" fillId="2" borderId="47" xfId="0" applyNumberFormat="1" applyFont="1" applyFill="1" applyBorder="1" applyAlignment="1">
      <alignment horizontal="right" vertical="center"/>
    </xf>
    <xf numFmtId="49" fontId="6" fillId="2" borderId="40" xfId="0" applyNumberFormat="1" applyFont="1" applyFill="1" applyBorder="1" applyAlignment="1">
      <alignment horizontal="center" vertical="center"/>
    </xf>
    <xf numFmtId="164" fontId="6" fillId="2" borderId="41" xfId="0" applyNumberFormat="1" applyFont="1" applyFill="1" applyBorder="1" applyAlignment="1">
      <alignment horizontal="center" vertical="center"/>
    </xf>
    <xf numFmtId="49" fontId="16" fillId="2" borderId="49" xfId="0" applyNumberFormat="1" applyFont="1" applyFill="1" applyBorder="1" applyAlignment="1">
      <alignment vertical="center"/>
    </xf>
    <xf numFmtId="166" fontId="9" fillId="2" borderId="49" xfId="0" applyNumberFormat="1" applyFont="1" applyFill="1" applyBorder="1" applyAlignment="1">
      <alignment horizontal="right" vertical="center"/>
    </xf>
    <xf numFmtId="164" fontId="9" fillId="2" borderId="49" xfId="0" applyNumberFormat="1" applyFont="1" applyFill="1" applyBorder="1" applyAlignment="1">
      <alignment horizontal="center" vertical="center"/>
    </xf>
    <xf numFmtId="166" fontId="9" fillId="2" borderId="50" xfId="0" applyNumberFormat="1" applyFont="1" applyFill="1" applyBorder="1" applyAlignment="1">
      <alignment horizontal="right" vertical="center"/>
    </xf>
    <xf numFmtId="0" fontId="9" fillId="2" borderId="48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/>
    </xf>
    <xf numFmtId="165" fontId="6" fillId="2" borderId="48" xfId="0" applyNumberFormat="1" applyFont="1" applyFill="1" applyBorder="1" applyAlignment="1">
      <alignment horizontal="left" vertical="center"/>
    </xf>
    <xf numFmtId="49" fontId="16" fillId="0" borderId="46" xfId="0" applyNumberFormat="1" applyFont="1" applyFill="1" applyBorder="1" applyAlignment="1">
      <alignment horizontal="left" vertical="center"/>
    </xf>
    <xf numFmtId="49" fontId="16" fillId="0" borderId="46" xfId="0" applyNumberFormat="1" applyFont="1" applyFill="1" applyBorder="1" applyAlignment="1">
      <alignment vertical="center"/>
    </xf>
    <xf numFmtId="49" fontId="11" fillId="2" borderId="46" xfId="0" applyNumberFormat="1" applyFont="1" applyFill="1" applyBorder="1" applyAlignment="1">
      <alignment horizontal="left" vertical="center"/>
    </xf>
    <xf numFmtId="164" fontId="6" fillId="2" borderId="39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165" fontId="6" fillId="2" borderId="40" xfId="0" applyNumberFormat="1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>
      <alignment horizontal="right" vertical="center"/>
    </xf>
    <xf numFmtId="165" fontId="9" fillId="2" borderId="48" xfId="0" applyNumberFormat="1" applyFont="1" applyFill="1" applyBorder="1" applyAlignment="1">
      <alignment horizontal="left" vertical="center"/>
    </xf>
    <xf numFmtId="49" fontId="16" fillId="2" borderId="46" xfId="0" applyNumberFormat="1" applyFont="1" applyFill="1" applyBorder="1" applyAlignment="1">
      <alignment horizontal="left"/>
    </xf>
    <xf numFmtId="49" fontId="16" fillId="0" borderId="46" xfId="0" applyNumberFormat="1" applyFont="1" applyFill="1" applyBorder="1" applyAlignment="1">
      <alignment horizontal="left"/>
    </xf>
    <xf numFmtId="168" fontId="9" fillId="0" borderId="46" xfId="0" applyNumberFormat="1" applyFont="1" applyFill="1" applyBorder="1" applyAlignment="1">
      <alignment vertical="center"/>
    </xf>
    <xf numFmtId="0" fontId="6" fillId="2" borderId="39" xfId="0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/>
    </xf>
    <xf numFmtId="164" fontId="6" fillId="0" borderId="40" xfId="0" applyNumberFormat="1" applyFont="1" applyFill="1" applyBorder="1" applyAlignment="1">
      <alignment horizontal="center" vertical="center"/>
    </xf>
    <xf numFmtId="0" fontId="0" fillId="0" borderId="47" xfId="0" applyFill="1" applyBorder="1"/>
    <xf numFmtId="49" fontId="17" fillId="2" borderId="44" xfId="0" applyNumberFormat="1" applyFont="1" applyFill="1" applyBorder="1" applyAlignment="1">
      <alignment horizontal="left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16" fillId="2" borderId="53" xfId="0" applyNumberFormat="1" applyFont="1" applyFill="1" applyBorder="1" applyAlignment="1">
      <alignment horizontal="left" vertical="center"/>
    </xf>
    <xf numFmtId="166" fontId="9" fillId="2" borderId="53" xfId="0" applyNumberFormat="1" applyFont="1" applyFill="1" applyBorder="1" applyAlignment="1">
      <alignment horizontal="right" vertical="center"/>
    </xf>
    <xf numFmtId="164" fontId="9" fillId="2" borderId="53" xfId="0" applyNumberFormat="1" applyFont="1" applyFill="1" applyBorder="1" applyAlignment="1">
      <alignment horizontal="center" vertical="center"/>
    </xf>
    <xf numFmtId="166" fontId="9" fillId="2" borderId="56" xfId="0" applyNumberFormat="1" applyFont="1" applyFill="1" applyBorder="1" applyAlignment="1">
      <alignment horizontal="right" vertical="center"/>
    </xf>
    <xf numFmtId="164" fontId="6" fillId="2" borderId="54" xfId="0" applyNumberFormat="1" applyFont="1" applyFill="1" applyBorder="1" applyAlignment="1">
      <alignment horizontal="center" vertical="center"/>
    </xf>
    <xf numFmtId="166" fontId="9" fillId="2" borderId="55" xfId="0" applyNumberFormat="1" applyFont="1" applyFill="1" applyBorder="1" applyAlignment="1">
      <alignment horizontal="right" vertical="center"/>
    </xf>
    <xf numFmtId="164" fontId="6" fillId="2" borderId="65" xfId="0" applyNumberFormat="1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left" vertical="center"/>
    </xf>
    <xf numFmtId="166" fontId="9" fillId="2" borderId="57" xfId="0" applyNumberFormat="1" applyFont="1" applyFill="1" applyBorder="1" applyAlignment="1">
      <alignment horizontal="right" vertical="center"/>
    </xf>
    <xf numFmtId="164" fontId="9" fillId="2" borderId="57" xfId="0" applyNumberFormat="1" applyFont="1" applyFill="1" applyBorder="1" applyAlignment="1">
      <alignment horizontal="center" vertical="center"/>
    </xf>
    <xf numFmtId="166" fontId="9" fillId="2" borderId="58" xfId="0" applyNumberFormat="1" applyFont="1" applyFill="1" applyBorder="1" applyAlignment="1">
      <alignment horizontal="right" vertical="center"/>
    </xf>
    <xf numFmtId="164" fontId="6" fillId="2" borderId="52" xfId="0" applyNumberFormat="1" applyFont="1" applyFill="1" applyBorder="1" applyAlignment="1">
      <alignment horizontal="center" vertical="center"/>
    </xf>
    <xf numFmtId="49" fontId="16" fillId="0" borderId="53" xfId="0" applyNumberFormat="1" applyFont="1" applyFill="1" applyBorder="1" applyAlignment="1">
      <alignment horizontal="left" vertical="center"/>
    </xf>
    <xf numFmtId="166" fontId="9" fillId="0" borderId="53" xfId="0" applyNumberFormat="1" applyFont="1" applyFill="1" applyBorder="1" applyAlignment="1">
      <alignment horizontal="right" vertical="center"/>
    </xf>
    <xf numFmtId="166" fontId="9" fillId="0" borderId="56" xfId="0" applyNumberFormat="1" applyFont="1" applyFill="1" applyBorder="1" applyAlignment="1">
      <alignment horizontal="right" vertical="center"/>
    </xf>
    <xf numFmtId="166" fontId="9" fillId="0" borderId="55" xfId="0" applyNumberFormat="1" applyFont="1" applyFill="1" applyBorder="1" applyAlignment="1">
      <alignment horizontal="right" vertical="center"/>
    </xf>
    <xf numFmtId="49" fontId="10" fillId="2" borderId="57" xfId="0" applyNumberFormat="1" applyFont="1" applyFill="1" applyBorder="1" applyAlignment="1">
      <alignment horizontal="left" vertical="center"/>
    </xf>
    <xf numFmtId="164" fontId="6" fillId="0" borderId="41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vertical="center"/>
    </xf>
    <xf numFmtId="166" fontId="9" fillId="0" borderId="49" xfId="0" applyNumberFormat="1" applyFont="1" applyFill="1" applyBorder="1" applyAlignment="1">
      <alignment horizontal="right" vertical="center"/>
    </xf>
    <xf numFmtId="164" fontId="6" fillId="0" borderId="49" xfId="0" applyNumberFormat="1" applyFont="1" applyFill="1" applyBorder="1" applyAlignment="1">
      <alignment horizontal="center" vertical="center"/>
    </xf>
    <xf numFmtId="166" fontId="9" fillId="0" borderId="50" xfId="0" applyNumberFormat="1" applyFont="1" applyFill="1" applyBorder="1" applyAlignment="1">
      <alignment horizontal="right" vertical="center"/>
    </xf>
    <xf numFmtId="49" fontId="12" fillId="2" borderId="60" xfId="0" applyNumberFormat="1" applyFont="1" applyFill="1" applyBorder="1" applyAlignment="1">
      <alignment horizontal="left" vertical="center"/>
    </xf>
    <xf numFmtId="49" fontId="12" fillId="2" borderId="61" xfId="0" applyNumberFormat="1" applyFont="1" applyFill="1" applyBorder="1" applyAlignment="1">
      <alignment horizontal="left" vertical="center"/>
    </xf>
    <xf numFmtId="49" fontId="12" fillId="2" borderId="62" xfId="0" applyNumberFormat="1" applyFont="1" applyFill="1" applyBorder="1" applyAlignment="1">
      <alignment horizontal="left" vertical="center"/>
    </xf>
    <xf numFmtId="49" fontId="12" fillId="2" borderId="63" xfId="0" applyNumberFormat="1" applyFont="1" applyFill="1" applyBorder="1" applyAlignment="1">
      <alignment horizontal="left" vertical="center"/>
    </xf>
    <xf numFmtId="169" fontId="1" fillId="2" borderId="60" xfId="0" applyNumberFormat="1" applyFont="1" applyFill="1" applyBorder="1" applyAlignment="1">
      <alignment horizontal="center" vertical="center"/>
    </xf>
    <xf numFmtId="169" fontId="1" fillId="2" borderId="43" xfId="0" applyNumberFormat="1" applyFont="1" applyFill="1" applyBorder="1" applyAlignment="1">
      <alignment horizontal="center" vertical="center"/>
    </xf>
    <xf numFmtId="169" fontId="1" fillId="2" borderId="61" xfId="0" applyNumberFormat="1" applyFont="1" applyFill="1" applyBorder="1" applyAlignment="1">
      <alignment horizontal="center" vertical="center"/>
    </xf>
    <xf numFmtId="169" fontId="1" fillId="2" borderId="62" xfId="0" applyNumberFormat="1" applyFont="1" applyFill="1" applyBorder="1" applyAlignment="1">
      <alignment horizontal="center" vertical="center"/>
    </xf>
    <xf numFmtId="169" fontId="1" fillId="2" borderId="51" xfId="0" applyNumberFormat="1" applyFont="1" applyFill="1" applyBorder="1" applyAlignment="1">
      <alignment horizontal="center" vertical="center"/>
    </xf>
    <xf numFmtId="169" fontId="1" fillId="2" borderId="63" xfId="0" applyNumberFormat="1" applyFont="1" applyFill="1" applyBorder="1" applyAlignment="1">
      <alignment horizontal="center" vertical="center"/>
    </xf>
    <xf numFmtId="49" fontId="14" fillId="4" borderId="67" xfId="0" applyNumberFormat="1" applyFont="1" applyFill="1" applyBorder="1" applyAlignment="1">
      <alignment horizontal="center" vertical="center"/>
    </xf>
    <xf numFmtId="49" fontId="14" fillId="4" borderId="42" xfId="0" applyNumberFormat="1" applyFont="1" applyFill="1" applyBorder="1" applyAlignment="1">
      <alignment horizontal="center" vertical="center"/>
    </xf>
    <xf numFmtId="49" fontId="14" fillId="4" borderId="68" xfId="0" applyNumberFormat="1" applyFont="1" applyFill="1" applyBorder="1" applyAlignment="1">
      <alignment horizontal="center" vertical="center"/>
    </xf>
    <xf numFmtId="49" fontId="14" fillId="4" borderId="59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49" fontId="14" fillId="4" borderId="69" xfId="0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167" fontId="5" fillId="2" borderId="1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 vertical="center"/>
    </xf>
    <xf numFmtId="165" fontId="2" fillId="2" borderId="12" xfId="0" applyNumberFormat="1" applyFont="1" applyFill="1" applyBorder="1" applyAlignment="1">
      <alignment horizontal="left" vertical="center"/>
    </xf>
    <xf numFmtId="165" fontId="2" fillId="2" borderId="13" xfId="0" applyNumberFormat="1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49" fontId="13" fillId="3" borderId="4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/>
    </xf>
    <xf numFmtId="49" fontId="14" fillId="4" borderId="64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49" fontId="3" fillId="2" borderId="33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64" fontId="20" fillId="2" borderId="70" xfId="0" applyNumberFormat="1" applyFont="1" applyFill="1" applyBorder="1" applyAlignment="1">
      <alignment horizontal="center" vertical="center"/>
    </xf>
    <xf numFmtId="164" fontId="20" fillId="2" borderId="71" xfId="0" applyNumberFormat="1" applyFont="1" applyFill="1" applyBorder="1" applyAlignment="1">
      <alignment horizontal="center" vertical="center"/>
    </xf>
    <xf numFmtId="164" fontId="20" fillId="2" borderId="72" xfId="0" applyNumberFormat="1" applyFont="1" applyFill="1" applyBorder="1" applyAlignment="1">
      <alignment horizontal="center" vertical="center"/>
    </xf>
    <xf numFmtId="164" fontId="20" fillId="2" borderId="59" xfId="0" applyNumberFormat="1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164" fontId="20" fillId="2" borderId="73" xfId="0" applyNumberFormat="1" applyFont="1" applyFill="1" applyBorder="1" applyAlignment="1">
      <alignment horizontal="center" vertical="center"/>
    </xf>
    <xf numFmtId="164" fontId="20" fillId="2" borderId="74" xfId="0" applyNumberFormat="1" applyFont="1" applyFill="1" applyBorder="1" applyAlignment="1">
      <alignment horizontal="center" vertical="center"/>
    </xf>
    <xf numFmtId="164" fontId="20" fillId="2" borderId="75" xfId="0" applyNumberFormat="1" applyFont="1" applyFill="1" applyBorder="1" applyAlignment="1">
      <alignment horizontal="center" vertical="center"/>
    </xf>
    <xf numFmtId="164" fontId="20" fillId="2" borderId="7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0000FF"/>
      <rgbColor rgb="FF99CCFF"/>
      <rgbColor rgb="FF006411"/>
      <rgbColor rgb="FFFFCC99"/>
      <rgbColor rgb="FF008000"/>
      <rgbColor rgb="FFFF2600"/>
      <rgbColor rgb="FFDBE5F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1028700</xdr:colOff>
      <xdr:row>3</xdr:row>
      <xdr:rowOff>28575</xdr:rowOff>
    </xdr:to>
    <xdr:pic>
      <xdr:nvPicPr>
        <xdr:cNvPr id="3" name="Picture 1" descr="Picture 1">
          <a:extLst>
            <a:ext uri="{FF2B5EF4-FFF2-40B4-BE49-F238E27FC236}">
              <a16:creationId xmlns:a16="http://schemas.microsoft.com/office/drawing/2014/main" id="{C364049A-5715-4E41-91F7-E199E49A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1381125" cy="666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"/>
  <sheetViews>
    <sheetView showGridLines="0" tabSelected="1" topLeftCell="A87" workbookViewId="0">
      <selection activeCell="O25" sqref="O25"/>
    </sheetView>
  </sheetViews>
  <sheetFormatPr baseColWidth="10" defaultColWidth="7.33203125" defaultRowHeight="12.75" customHeight="1" x14ac:dyDescent="0.15"/>
  <cols>
    <col min="1" max="1" width="6.5" style="1" customWidth="1"/>
    <col min="2" max="2" width="47.83203125" style="1" customWidth="1"/>
    <col min="3" max="3" width="8.83203125" style="1" customWidth="1"/>
    <col min="4" max="4" width="4" style="1" customWidth="1"/>
    <col min="5" max="5" width="8.83203125" style="1" customWidth="1"/>
    <col min="6" max="6" width="8.1640625" style="1" customWidth="1"/>
    <col min="7" max="7" width="1.5" style="1" customWidth="1"/>
    <col min="8" max="8" width="6.33203125" style="1" customWidth="1"/>
    <col min="9" max="9" width="58" style="1" customWidth="1"/>
    <col min="10" max="10" width="9" style="1" customWidth="1"/>
    <col min="11" max="11" width="4" style="1" customWidth="1"/>
    <col min="12" max="12" width="9" style="1" customWidth="1"/>
    <col min="13" max="13" width="8.1640625" style="1" customWidth="1"/>
    <col min="14" max="14" width="7.33203125" style="1" customWidth="1"/>
    <col min="15" max="16384" width="7.33203125" style="1"/>
  </cols>
  <sheetData>
    <row r="1" spans="1:13" ht="27.75" customHeight="1" x14ac:dyDescent="0.15">
      <c r="A1" s="147" t="s">
        <v>198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ht="9.75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ht="15.75" customHeight="1" x14ac:dyDescent="0.1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3" ht="16.5" customHeight="1" thickBot="1" x14ac:dyDescent="0.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</row>
    <row r="5" spans="1:13" ht="8" customHeight="1" thickBot="1" x14ac:dyDescent="0.2">
      <c r="A5" s="3"/>
      <c r="B5" s="4"/>
      <c r="C5" s="5"/>
      <c r="D5" s="6"/>
      <c r="E5" s="7"/>
      <c r="F5" s="8"/>
      <c r="G5" s="9"/>
      <c r="H5" s="10"/>
      <c r="I5" s="11"/>
      <c r="J5" s="134"/>
      <c r="K5" s="134"/>
      <c r="L5" s="134"/>
      <c r="M5" s="135"/>
    </row>
    <row r="6" spans="1:13" ht="15" customHeight="1" thickBot="1" x14ac:dyDescent="0.2">
      <c r="A6" s="13" t="s">
        <v>0</v>
      </c>
      <c r="B6" s="136">
        <v>45752</v>
      </c>
      <c r="C6" s="137"/>
      <c r="D6" s="137"/>
      <c r="E6" s="137"/>
      <c r="F6" s="138"/>
      <c r="G6" s="14"/>
      <c r="H6" s="139"/>
      <c r="I6" s="140"/>
      <c r="J6" s="140"/>
      <c r="K6" s="140"/>
      <c r="L6" s="140"/>
      <c r="M6" s="141"/>
    </row>
    <row r="7" spans="1:13" ht="8" customHeight="1" thickBot="1" x14ac:dyDescent="0.2">
      <c r="A7" s="3"/>
      <c r="B7" s="15"/>
      <c r="C7" s="16"/>
      <c r="D7" s="6"/>
      <c r="E7" s="7"/>
      <c r="F7" s="8"/>
      <c r="G7" s="2"/>
      <c r="H7" s="12"/>
      <c r="I7" s="15"/>
      <c r="J7" s="16"/>
      <c r="K7" s="6"/>
      <c r="L7" s="7"/>
      <c r="M7" s="17"/>
    </row>
    <row r="8" spans="1:13" ht="15" customHeight="1" thickBot="1" x14ac:dyDescent="0.2">
      <c r="A8" s="142" t="s">
        <v>1</v>
      </c>
      <c r="B8" s="143"/>
      <c r="C8" s="143"/>
      <c r="D8" s="143"/>
      <c r="E8" s="143"/>
      <c r="F8" s="144"/>
      <c r="G8" s="18"/>
      <c r="H8" s="139" t="s">
        <v>2</v>
      </c>
      <c r="I8" s="145"/>
      <c r="J8" s="145"/>
      <c r="K8" s="145"/>
      <c r="L8" s="145"/>
      <c r="M8" s="146"/>
    </row>
    <row r="9" spans="1:13" ht="15.75" customHeight="1" x14ac:dyDescent="0.15">
      <c r="A9" s="19" t="s">
        <v>3</v>
      </c>
      <c r="B9" s="159"/>
      <c r="C9" s="159"/>
      <c r="D9" s="159"/>
      <c r="E9" s="159"/>
      <c r="F9" s="160"/>
      <c r="G9" s="20"/>
      <c r="H9" s="19" t="s">
        <v>3</v>
      </c>
      <c r="I9" s="161"/>
      <c r="J9" s="162"/>
      <c r="K9" s="162"/>
      <c r="L9" s="162"/>
      <c r="M9" s="163"/>
    </row>
    <row r="10" spans="1:13" ht="15.75" customHeight="1" x14ac:dyDescent="0.15">
      <c r="A10" s="21" t="s">
        <v>4</v>
      </c>
      <c r="B10" s="129"/>
      <c r="C10" s="129"/>
      <c r="D10" s="129"/>
      <c r="E10" s="129"/>
      <c r="F10" s="130"/>
      <c r="G10" s="20"/>
      <c r="H10" s="21" t="s">
        <v>4</v>
      </c>
      <c r="I10" s="131"/>
      <c r="J10" s="132"/>
      <c r="K10" s="132"/>
      <c r="L10" s="132"/>
      <c r="M10" s="133"/>
    </row>
    <row r="11" spans="1:13" ht="15.75" customHeight="1" x14ac:dyDescent="0.15">
      <c r="A11" s="21" t="s">
        <v>5</v>
      </c>
      <c r="B11" s="129"/>
      <c r="C11" s="129"/>
      <c r="D11" s="129"/>
      <c r="E11" s="129"/>
      <c r="F11" s="130"/>
      <c r="G11" s="20"/>
      <c r="H11" s="21" t="s">
        <v>5</v>
      </c>
      <c r="I11" s="131"/>
      <c r="J11" s="132"/>
      <c r="K11" s="132"/>
      <c r="L11" s="132"/>
      <c r="M11" s="133"/>
    </row>
    <row r="12" spans="1:13" ht="15.75" customHeight="1" x14ac:dyDescent="0.15">
      <c r="A12" s="21" t="s">
        <v>6</v>
      </c>
      <c r="B12" s="129"/>
      <c r="C12" s="129"/>
      <c r="D12" s="129"/>
      <c r="E12" s="129"/>
      <c r="F12" s="130"/>
      <c r="G12" s="20"/>
      <c r="H12" s="21" t="s">
        <v>6</v>
      </c>
      <c r="I12" s="131"/>
      <c r="J12" s="132"/>
      <c r="K12" s="132"/>
      <c r="L12" s="132"/>
      <c r="M12" s="133"/>
    </row>
    <row r="13" spans="1:13" ht="15.75" customHeight="1" x14ac:dyDescent="0.15">
      <c r="A13" s="21" t="s">
        <v>7</v>
      </c>
      <c r="B13" s="129"/>
      <c r="C13" s="129"/>
      <c r="D13" s="129"/>
      <c r="E13" s="129"/>
      <c r="F13" s="130"/>
      <c r="G13" s="20"/>
      <c r="H13" s="21" t="s">
        <v>7</v>
      </c>
      <c r="I13" s="131"/>
      <c r="J13" s="132"/>
      <c r="K13" s="132"/>
      <c r="L13" s="132"/>
      <c r="M13" s="133"/>
    </row>
    <row r="14" spans="1:13" ht="15.75" customHeight="1" thickBot="1" x14ac:dyDescent="0.2">
      <c r="A14" s="155"/>
      <c r="B14" s="156"/>
      <c r="C14" s="156"/>
      <c r="D14" s="156"/>
      <c r="E14" s="156"/>
      <c r="F14" s="157"/>
      <c r="G14" s="22"/>
      <c r="H14" s="158" t="s">
        <v>8</v>
      </c>
      <c r="I14" s="156"/>
      <c r="J14" s="41"/>
      <c r="K14" s="164" t="s">
        <v>9</v>
      </c>
      <c r="L14" s="165"/>
      <c r="M14" s="166"/>
    </row>
    <row r="15" spans="1:13" ht="30" customHeight="1" thickBot="1" x14ac:dyDescent="0.2">
      <c r="A15" s="23" t="s">
        <v>10</v>
      </c>
      <c r="B15" s="24" t="s">
        <v>11</v>
      </c>
      <c r="C15" s="26" t="s">
        <v>12</v>
      </c>
      <c r="D15" s="24" t="s">
        <v>13</v>
      </c>
      <c r="E15" s="27" t="s">
        <v>14</v>
      </c>
      <c r="F15" s="28" t="s">
        <v>15</v>
      </c>
      <c r="G15" s="29"/>
      <c r="H15" s="30" t="s">
        <v>10</v>
      </c>
      <c r="I15" s="31" t="s">
        <v>11</v>
      </c>
      <c r="J15" s="26" t="s">
        <v>12</v>
      </c>
      <c r="K15" s="25" t="s">
        <v>13</v>
      </c>
      <c r="L15" s="32" t="s">
        <v>14</v>
      </c>
      <c r="M15" s="33" t="s">
        <v>15</v>
      </c>
    </row>
    <row r="16" spans="1:13" ht="16.5" customHeight="1" thickBot="1" x14ac:dyDescent="0.2">
      <c r="A16" s="151" t="s">
        <v>160</v>
      </c>
      <c r="B16" s="152"/>
      <c r="C16" s="152"/>
      <c r="D16" s="152"/>
      <c r="E16" s="152"/>
      <c r="F16" s="153"/>
      <c r="G16" s="34"/>
      <c r="H16" s="154" t="s">
        <v>178</v>
      </c>
      <c r="I16" s="123"/>
      <c r="J16" s="123"/>
      <c r="K16" s="123"/>
      <c r="L16" s="123"/>
      <c r="M16" s="124"/>
    </row>
    <row r="17" spans="1:13" ht="16.5" customHeight="1" x14ac:dyDescent="0.15">
      <c r="A17" s="98"/>
      <c r="B17" s="99" t="s">
        <v>179</v>
      </c>
      <c r="C17" s="100">
        <v>8900</v>
      </c>
      <c r="D17" s="89">
        <v>35</v>
      </c>
      <c r="E17" s="100">
        <f>$C17-(($C17/100)*$D17)</f>
        <v>5785</v>
      </c>
      <c r="F17" s="101">
        <f>$E17*$A17</f>
        <v>0</v>
      </c>
      <c r="G17" s="68"/>
      <c r="H17" s="86"/>
      <c r="I17" s="87" t="s">
        <v>158</v>
      </c>
      <c r="J17" s="88">
        <v>6190</v>
      </c>
      <c r="K17" s="89">
        <v>35</v>
      </c>
      <c r="L17" s="88">
        <f>$J17-(($J17/100)*$K17)</f>
        <v>4023.5</v>
      </c>
      <c r="M17" s="90">
        <f>$L17*$H17</f>
        <v>0</v>
      </c>
    </row>
    <row r="18" spans="1:13" ht="16.5" customHeight="1" x14ac:dyDescent="0.15">
      <c r="A18" s="91"/>
      <c r="B18" s="50" t="s">
        <v>177</v>
      </c>
      <c r="C18" s="36">
        <v>7200</v>
      </c>
      <c r="D18" s="37">
        <v>35</v>
      </c>
      <c r="E18" s="40">
        <f>$C18-(($C18/100)*$D18)</f>
        <v>4680</v>
      </c>
      <c r="F18" s="102">
        <f>$E18*$A18</f>
        <v>0</v>
      </c>
      <c r="G18" s="68"/>
      <c r="H18" s="91"/>
      <c r="I18" s="51" t="s">
        <v>159</v>
      </c>
      <c r="J18" s="36">
        <v>8690</v>
      </c>
      <c r="K18" s="37">
        <v>35</v>
      </c>
      <c r="L18" s="36">
        <f>$J18-(($J18/100)*$K18)</f>
        <v>5648.5</v>
      </c>
      <c r="M18" s="92">
        <f t="shared" ref="M18:M20" si="0">$L18*$H18</f>
        <v>0</v>
      </c>
    </row>
    <row r="19" spans="1:13" ht="16.5" customHeight="1" x14ac:dyDescent="0.15">
      <c r="A19" s="91"/>
      <c r="B19" s="50"/>
      <c r="C19" s="36"/>
      <c r="D19" s="37"/>
      <c r="E19" s="40"/>
      <c r="F19" s="92"/>
      <c r="G19" s="68"/>
      <c r="H19" s="91"/>
      <c r="I19" s="50" t="s">
        <v>20</v>
      </c>
      <c r="J19" s="36">
        <v>3390</v>
      </c>
      <c r="K19" s="37">
        <v>35</v>
      </c>
      <c r="L19" s="36">
        <f>$J19-(($J19/100)*$K19)</f>
        <v>2203.5</v>
      </c>
      <c r="M19" s="92">
        <f t="shared" si="0"/>
        <v>0</v>
      </c>
    </row>
    <row r="20" spans="1:13" ht="16.5" customHeight="1" x14ac:dyDescent="0.15">
      <c r="A20" s="91"/>
      <c r="B20" s="35"/>
      <c r="C20" s="36"/>
      <c r="D20" s="37"/>
      <c r="E20" s="36"/>
      <c r="F20" s="92"/>
      <c r="G20" s="67"/>
      <c r="H20" s="91"/>
      <c r="I20" s="50" t="s">
        <v>21</v>
      </c>
      <c r="J20" s="36">
        <v>14650</v>
      </c>
      <c r="K20" s="37">
        <v>35</v>
      </c>
      <c r="L20" s="36">
        <f>$J20-(($J20/100)*$K20)</f>
        <v>9522.5</v>
      </c>
      <c r="M20" s="92">
        <f t="shared" si="0"/>
        <v>0</v>
      </c>
    </row>
    <row r="21" spans="1:13" ht="16.5" customHeight="1" thickBot="1" x14ac:dyDescent="0.2">
      <c r="A21" s="93"/>
      <c r="B21" s="103"/>
      <c r="C21" s="95"/>
      <c r="D21" s="96"/>
      <c r="E21" s="95"/>
      <c r="F21" s="97"/>
      <c r="G21" s="67"/>
      <c r="H21" s="93"/>
      <c r="I21" s="94"/>
      <c r="J21" s="95"/>
      <c r="K21" s="96"/>
      <c r="L21" s="95"/>
      <c r="M21" s="97"/>
    </row>
    <row r="22" spans="1:13" ht="16.5" customHeight="1" thickBot="1" x14ac:dyDescent="0.2">
      <c r="A22" s="122" t="s">
        <v>16</v>
      </c>
      <c r="B22" s="123"/>
      <c r="C22" s="123"/>
      <c r="D22" s="123"/>
      <c r="E22" s="123"/>
      <c r="F22" s="124"/>
      <c r="G22" s="38"/>
      <c r="H22" s="154" t="s">
        <v>27</v>
      </c>
      <c r="I22" s="123"/>
      <c r="J22" s="123"/>
      <c r="K22" s="123"/>
      <c r="L22" s="123"/>
      <c r="M22" s="124"/>
    </row>
    <row r="23" spans="1:13" ht="16.5" customHeight="1" x14ac:dyDescent="0.15">
      <c r="A23" s="54"/>
      <c r="B23" s="55" t="s">
        <v>17</v>
      </c>
      <c r="C23" s="56">
        <v>2050</v>
      </c>
      <c r="D23" s="57">
        <v>35</v>
      </c>
      <c r="E23" s="56">
        <f>$C23-(($C23/100)*$D23)</f>
        <v>1332.5</v>
      </c>
      <c r="F23" s="58">
        <f t="shared" ref="F23:F47" si="1">$E23*$A23</f>
        <v>0</v>
      </c>
      <c r="G23" s="67"/>
      <c r="H23" s="73"/>
      <c r="I23" s="55" t="s">
        <v>28</v>
      </c>
      <c r="J23" s="56">
        <v>3850</v>
      </c>
      <c r="K23" s="57">
        <v>35</v>
      </c>
      <c r="L23" s="56">
        <f t="shared" ref="L23:L71" si="2">$J23-(($J23/100)*$K23)</f>
        <v>2502.5</v>
      </c>
      <c r="M23" s="58">
        <f t="shared" ref="M23:M71" si="3">$L23*$H23</f>
        <v>0</v>
      </c>
    </row>
    <row r="24" spans="1:13" ht="16.5" customHeight="1" x14ac:dyDescent="0.15">
      <c r="A24" s="59"/>
      <c r="B24" s="52" t="s">
        <v>18</v>
      </c>
      <c r="C24" s="46">
        <v>3470</v>
      </c>
      <c r="D24" s="47">
        <v>35</v>
      </c>
      <c r="E24" s="46">
        <f t="shared" ref="E24:E47" si="4">$C24-(($C24/100)*$D24)</f>
        <v>2255.5</v>
      </c>
      <c r="F24" s="60">
        <f t="shared" si="1"/>
        <v>0</v>
      </c>
      <c r="G24" s="67"/>
      <c r="H24" s="59"/>
      <c r="I24" s="52" t="s">
        <v>29</v>
      </c>
      <c r="J24" s="46">
        <v>2170</v>
      </c>
      <c r="K24" s="47">
        <v>35</v>
      </c>
      <c r="L24" s="46">
        <f t="shared" si="2"/>
        <v>1410.5</v>
      </c>
      <c r="M24" s="60">
        <f t="shared" si="3"/>
        <v>0</v>
      </c>
    </row>
    <row r="25" spans="1:13" ht="16.5" customHeight="1" x14ac:dyDescent="0.15">
      <c r="A25" s="59"/>
      <c r="B25" s="52" t="s">
        <v>19</v>
      </c>
      <c r="C25" s="46">
        <v>2060</v>
      </c>
      <c r="D25" s="47">
        <v>35</v>
      </c>
      <c r="E25" s="46">
        <f t="shared" si="4"/>
        <v>1339</v>
      </c>
      <c r="F25" s="60">
        <f t="shared" si="1"/>
        <v>0</v>
      </c>
      <c r="G25" s="67"/>
      <c r="H25" s="74"/>
      <c r="I25" s="52" t="s">
        <v>30</v>
      </c>
      <c r="J25" s="46">
        <v>2820</v>
      </c>
      <c r="K25" s="47">
        <v>35</v>
      </c>
      <c r="L25" s="46">
        <f t="shared" si="2"/>
        <v>1833</v>
      </c>
      <c r="M25" s="60">
        <f t="shared" si="3"/>
        <v>0</v>
      </c>
    </row>
    <row r="26" spans="1:13" ht="16.5" customHeight="1" x14ac:dyDescent="0.15">
      <c r="A26" s="59"/>
      <c r="B26" s="52" t="s">
        <v>149</v>
      </c>
      <c r="C26" s="46">
        <v>4740</v>
      </c>
      <c r="D26" s="47">
        <v>35</v>
      </c>
      <c r="E26" s="46">
        <f t="shared" si="4"/>
        <v>3081</v>
      </c>
      <c r="F26" s="60">
        <f t="shared" si="1"/>
        <v>0</v>
      </c>
      <c r="G26" s="67"/>
      <c r="H26" s="74"/>
      <c r="I26" s="52" t="s">
        <v>34</v>
      </c>
      <c r="J26" s="46">
        <v>2170</v>
      </c>
      <c r="K26" s="47">
        <v>35</v>
      </c>
      <c r="L26" s="46">
        <f t="shared" si="2"/>
        <v>1410.5</v>
      </c>
      <c r="M26" s="60">
        <f t="shared" si="3"/>
        <v>0</v>
      </c>
    </row>
    <row r="27" spans="1:13" ht="16.5" customHeight="1" x14ac:dyDescent="0.15">
      <c r="A27" s="59"/>
      <c r="B27" s="52" t="s">
        <v>187</v>
      </c>
      <c r="C27" s="46">
        <v>2820</v>
      </c>
      <c r="D27" s="47">
        <v>40</v>
      </c>
      <c r="E27" s="46">
        <f t="shared" si="4"/>
        <v>1692</v>
      </c>
      <c r="F27" s="60">
        <f t="shared" si="1"/>
        <v>0</v>
      </c>
      <c r="G27" s="67"/>
      <c r="H27" s="59"/>
      <c r="I27" s="52" t="s">
        <v>36</v>
      </c>
      <c r="J27" s="46">
        <v>4500</v>
      </c>
      <c r="K27" s="47">
        <v>35</v>
      </c>
      <c r="L27" s="46">
        <f t="shared" si="2"/>
        <v>2925</v>
      </c>
      <c r="M27" s="60">
        <f t="shared" si="3"/>
        <v>0</v>
      </c>
    </row>
    <row r="28" spans="1:13" ht="16.5" customHeight="1" x14ac:dyDescent="0.15">
      <c r="A28" s="61"/>
      <c r="B28" s="52" t="s">
        <v>141</v>
      </c>
      <c r="C28" s="46">
        <v>7990</v>
      </c>
      <c r="D28" s="47">
        <v>35</v>
      </c>
      <c r="E28" s="46">
        <f t="shared" si="4"/>
        <v>5193.5</v>
      </c>
      <c r="F28" s="60">
        <f t="shared" si="1"/>
        <v>0</v>
      </c>
      <c r="G28" s="67"/>
      <c r="H28" s="74"/>
      <c r="I28" s="52" t="s">
        <v>38</v>
      </c>
      <c r="J28" s="46">
        <v>1050</v>
      </c>
      <c r="K28" s="47">
        <v>35</v>
      </c>
      <c r="L28" s="46">
        <f t="shared" si="2"/>
        <v>682.5</v>
      </c>
      <c r="M28" s="60">
        <f t="shared" si="3"/>
        <v>0</v>
      </c>
    </row>
    <row r="29" spans="1:13" ht="16.5" customHeight="1" x14ac:dyDescent="0.15">
      <c r="A29" s="61"/>
      <c r="B29" s="52" t="s">
        <v>22</v>
      </c>
      <c r="C29" s="46">
        <v>4880</v>
      </c>
      <c r="D29" s="47">
        <v>35</v>
      </c>
      <c r="E29" s="46">
        <f t="shared" si="4"/>
        <v>3172</v>
      </c>
      <c r="F29" s="60">
        <f t="shared" si="1"/>
        <v>0</v>
      </c>
      <c r="G29" s="67"/>
      <c r="H29" s="59"/>
      <c r="I29" s="52" t="s">
        <v>39</v>
      </c>
      <c r="J29" s="46">
        <v>1600</v>
      </c>
      <c r="K29" s="47">
        <v>35</v>
      </c>
      <c r="L29" s="46">
        <f t="shared" si="2"/>
        <v>1040</v>
      </c>
      <c r="M29" s="60">
        <f t="shared" si="3"/>
        <v>0</v>
      </c>
    </row>
    <row r="30" spans="1:13" ht="16.5" customHeight="1" x14ac:dyDescent="0.15">
      <c r="A30" s="61"/>
      <c r="B30" s="52" t="s">
        <v>23</v>
      </c>
      <c r="C30" s="46">
        <v>6820</v>
      </c>
      <c r="D30" s="47">
        <v>35</v>
      </c>
      <c r="E30" s="46">
        <f t="shared" si="4"/>
        <v>4433</v>
      </c>
      <c r="F30" s="60">
        <f t="shared" si="1"/>
        <v>0</v>
      </c>
      <c r="G30" s="67"/>
      <c r="H30" s="74"/>
      <c r="I30" s="52" t="s">
        <v>41</v>
      </c>
      <c r="J30" s="46">
        <v>2950</v>
      </c>
      <c r="K30" s="47">
        <v>35</v>
      </c>
      <c r="L30" s="46">
        <f t="shared" si="2"/>
        <v>1917.5</v>
      </c>
      <c r="M30" s="60">
        <f t="shared" si="3"/>
        <v>0</v>
      </c>
    </row>
    <row r="31" spans="1:13" ht="16.5" customHeight="1" x14ac:dyDescent="0.15">
      <c r="A31" s="61"/>
      <c r="B31" s="52" t="s">
        <v>24</v>
      </c>
      <c r="C31" s="46">
        <v>3080</v>
      </c>
      <c r="D31" s="47">
        <v>35</v>
      </c>
      <c r="E31" s="46">
        <f t="shared" si="4"/>
        <v>2002</v>
      </c>
      <c r="F31" s="60">
        <f t="shared" si="1"/>
        <v>0</v>
      </c>
      <c r="G31" s="67"/>
      <c r="H31" s="74"/>
      <c r="I31" s="52" t="s">
        <v>43</v>
      </c>
      <c r="J31" s="46">
        <v>1050</v>
      </c>
      <c r="K31" s="47">
        <v>35</v>
      </c>
      <c r="L31" s="46">
        <f t="shared" si="2"/>
        <v>682.5</v>
      </c>
      <c r="M31" s="60">
        <f t="shared" si="3"/>
        <v>0</v>
      </c>
    </row>
    <row r="32" spans="1:13" ht="16.5" customHeight="1" x14ac:dyDescent="0.15">
      <c r="A32" s="59"/>
      <c r="B32" s="52" t="s">
        <v>163</v>
      </c>
      <c r="C32" s="46">
        <v>7840</v>
      </c>
      <c r="D32" s="47">
        <v>35</v>
      </c>
      <c r="E32" s="46">
        <f t="shared" si="4"/>
        <v>5096</v>
      </c>
      <c r="F32" s="60">
        <f t="shared" si="1"/>
        <v>0</v>
      </c>
      <c r="G32" s="67"/>
      <c r="H32" s="59"/>
      <c r="I32" s="52" t="s">
        <v>123</v>
      </c>
      <c r="J32" s="46">
        <v>1770</v>
      </c>
      <c r="K32" s="47">
        <v>35</v>
      </c>
      <c r="L32" s="46">
        <f t="shared" si="2"/>
        <v>1150.5</v>
      </c>
      <c r="M32" s="60">
        <f t="shared" si="3"/>
        <v>0</v>
      </c>
    </row>
    <row r="33" spans="1:13" ht="16.5" customHeight="1" x14ac:dyDescent="0.15">
      <c r="A33" s="59"/>
      <c r="B33" s="52" t="s">
        <v>25</v>
      </c>
      <c r="C33" s="46">
        <v>5010</v>
      </c>
      <c r="D33" s="47">
        <v>35</v>
      </c>
      <c r="E33" s="46">
        <f t="shared" si="4"/>
        <v>3256.5</v>
      </c>
      <c r="F33" s="60">
        <f t="shared" si="1"/>
        <v>0</v>
      </c>
      <c r="G33" s="67"/>
      <c r="H33" s="59"/>
      <c r="I33" s="52" t="s">
        <v>186</v>
      </c>
      <c r="J33" s="46">
        <v>2820</v>
      </c>
      <c r="K33" s="47">
        <v>35</v>
      </c>
      <c r="L33" s="46">
        <f t="shared" si="2"/>
        <v>1833</v>
      </c>
      <c r="M33" s="60">
        <f t="shared" si="3"/>
        <v>0</v>
      </c>
    </row>
    <row r="34" spans="1:13" ht="16.5" customHeight="1" x14ac:dyDescent="0.15">
      <c r="A34" s="59"/>
      <c r="B34" s="53" t="s">
        <v>194</v>
      </c>
      <c r="C34" s="46">
        <v>4110</v>
      </c>
      <c r="D34" s="47">
        <v>40</v>
      </c>
      <c r="E34" s="46">
        <f t="shared" si="4"/>
        <v>2466</v>
      </c>
      <c r="F34" s="60">
        <f t="shared" si="1"/>
        <v>0</v>
      </c>
      <c r="G34" s="67"/>
      <c r="H34" s="59"/>
      <c r="I34" s="52" t="s">
        <v>44</v>
      </c>
      <c r="J34" s="46">
        <v>3070</v>
      </c>
      <c r="K34" s="47">
        <v>35</v>
      </c>
      <c r="L34" s="46">
        <f t="shared" si="2"/>
        <v>1995.5</v>
      </c>
      <c r="M34" s="60">
        <f t="shared" si="3"/>
        <v>0</v>
      </c>
    </row>
    <row r="35" spans="1:13" ht="16.5" customHeight="1" x14ac:dyDescent="0.15">
      <c r="A35" s="59"/>
      <c r="B35" s="53" t="s">
        <v>145</v>
      </c>
      <c r="C35" s="46">
        <v>3200</v>
      </c>
      <c r="D35" s="47">
        <v>35</v>
      </c>
      <c r="E35" s="46">
        <f t="shared" si="4"/>
        <v>2080</v>
      </c>
      <c r="F35" s="60">
        <f t="shared" si="1"/>
        <v>0</v>
      </c>
      <c r="G35" s="67"/>
      <c r="H35" s="59"/>
      <c r="I35" s="52" t="s">
        <v>175</v>
      </c>
      <c r="J35" s="46">
        <v>1590</v>
      </c>
      <c r="K35" s="47">
        <v>35</v>
      </c>
      <c r="L35" s="46">
        <f t="shared" si="2"/>
        <v>1033.5</v>
      </c>
      <c r="M35" s="60">
        <f t="shared" si="3"/>
        <v>0</v>
      </c>
    </row>
    <row r="36" spans="1:13" ht="16.5" customHeight="1" x14ac:dyDescent="0.15">
      <c r="A36" s="59"/>
      <c r="B36" s="53" t="s">
        <v>26</v>
      </c>
      <c r="C36" s="46">
        <v>3850</v>
      </c>
      <c r="D36" s="47">
        <v>35</v>
      </c>
      <c r="E36" s="46">
        <f t="shared" si="4"/>
        <v>2502.5</v>
      </c>
      <c r="F36" s="60">
        <f t="shared" si="1"/>
        <v>0</v>
      </c>
      <c r="G36" s="67"/>
      <c r="H36" s="59"/>
      <c r="I36" s="52" t="s">
        <v>176</v>
      </c>
      <c r="J36" s="46">
        <v>2690</v>
      </c>
      <c r="K36" s="47">
        <v>35</v>
      </c>
      <c r="L36" s="46">
        <f t="shared" si="2"/>
        <v>1748.5</v>
      </c>
      <c r="M36" s="60">
        <f t="shared" si="3"/>
        <v>0</v>
      </c>
    </row>
    <row r="37" spans="1:13" ht="16.5" customHeight="1" x14ac:dyDescent="0.15">
      <c r="A37" s="59"/>
      <c r="B37" s="53" t="s">
        <v>31</v>
      </c>
      <c r="C37" s="46">
        <v>2430</v>
      </c>
      <c r="D37" s="47">
        <v>35</v>
      </c>
      <c r="E37" s="46">
        <f t="shared" si="4"/>
        <v>1579.5</v>
      </c>
      <c r="F37" s="60">
        <f t="shared" si="1"/>
        <v>0</v>
      </c>
      <c r="G37" s="67"/>
      <c r="H37" s="59"/>
      <c r="I37" s="52" t="s">
        <v>45</v>
      </c>
      <c r="J37" s="46">
        <v>2260</v>
      </c>
      <c r="K37" s="47">
        <v>35</v>
      </c>
      <c r="L37" s="46">
        <f t="shared" si="2"/>
        <v>1469</v>
      </c>
      <c r="M37" s="60">
        <f t="shared" si="3"/>
        <v>0</v>
      </c>
    </row>
    <row r="38" spans="1:13" ht="16.5" customHeight="1" x14ac:dyDescent="0.15">
      <c r="A38" s="59"/>
      <c r="B38" s="52" t="s">
        <v>32</v>
      </c>
      <c r="C38" s="46">
        <v>3340</v>
      </c>
      <c r="D38" s="47">
        <v>35</v>
      </c>
      <c r="E38" s="46">
        <f t="shared" si="4"/>
        <v>2171</v>
      </c>
      <c r="F38" s="60">
        <f t="shared" si="1"/>
        <v>0</v>
      </c>
      <c r="G38" s="67"/>
      <c r="H38" s="59"/>
      <c r="I38" s="52" t="s">
        <v>46</v>
      </c>
      <c r="J38" s="46">
        <v>2710</v>
      </c>
      <c r="K38" s="47">
        <v>35</v>
      </c>
      <c r="L38" s="46">
        <f t="shared" si="2"/>
        <v>1761.5</v>
      </c>
      <c r="M38" s="60">
        <f t="shared" si="3"/>
        <v>0</v>
      </c>
    </row>
    <row r="39" spans="1:13" ht="16.5" customHeight="1" x14ac:dyDescent="0.15">
      <c r="A39" s="59"/>
      <c r="B39" s="52" t="s">
        <v>33</v>
      </c>
      <c r="C39" s="46">
        <v>3600</v>
      </c>
      <c r="D39" s="47">
        <v>35</v>
      </c>
      <c r="E39" s="46">
        <f t="shared" si="4"/>
        <v>2340</v>
      </c>
      <c r="F39" s="60">
        <f t="shared" si="1"/>
        <v>0</v>
      </c>
      <c r="G39" s="67"/>
      <c r="H39" s="59"/>
      <c r="I39" s="52" t="s">
        <v>47</v>
      </c>
      <c r="J39" s="46">
        <v>3850</v>
      </c>
      <c r="K39" s="47">
        <v>35</v>
      </c>
      <c r="L39" s="46">
        <f t="shared" si="2"/>
        <v>2502.5</v>
      </c>
      <c r="M39" s="60">
        <f t="shared" si="3"/>
        <v>0</v>
      </c>
    </row>
    <row r="40" spans="1:13" ht="16.5" customHeight="1" x14ac:dyDescent="0.15">
      <c r="A40" s="59"/>
      <c r="B40" s="53" t="s">
        <v>35</v>
      </c>
      <c r="C40" s="46">
        <v>3600</v>
      </c>
      <c r="D40" s="47">
        <v>35</v>
      </c>
      <c r="E40" s="46">
        <f t="shared" si="4"/>
        <v>2340</v>
      </c>
      <c r="F40" s="60">
        <f t="shared" si="1"/>
        <v>0</v>
      </c>
      <c r="G40" s="67"/>
      <c r="H40" s="59"/>
      <c r="I40" s="52" t="s">
        <v>48</v>
      </c>
      <c r="J40" s="46">
        <v>4690</v>
      </c>
      <c r="K40" s="47">
        <v>35</v>
      </c>
      <c r="L40" s="46">
        <f t="shared" si="2"/>
        <v>3048.5</v>
      </c>
      <c r="M40" s="60">
        <f t="shared" si="3"/>
        <v>0</v>
      </c>
    </row>
    <row r="41" spans="1:13" ht="16.5" customHeight="1" x14ac:dyDescent="0.15">
      <c r="A41" s="59"/>
      <c r="B41" s="53" t="s">
        <v>37</v>
      </c>
      <c r="C41" s="46">
        <v>2950</v>
      </c>
      <c r="D41" s="47">
        <v>35</v>
      </c>
      <c r="E41" s="46">
        <f t="shared" si="4"/>
        <v>1917.5</v>
      </c>
      <c r="F41" s="60">
        <f t="shared" si="1"/>
        <v>0</v>
      </c>
      <c r="G41" s="67"/>
      <c r="H41" s="59"/>
      <c r="I41" s="52" t="s">
        <v>49</v>
      </c>
      <c r="J41" s="46">
        <v>3720</v>
      </c>
      <c r="K41" s="47">
        <v>35</v>
      </c>
      <c r="L41" s="46">
        <f t="shared" si="2"/>
        <v>2418</v>
      </c>
      <c r="M41" s="60">
        <f t="shared" si="3"/>
        <v>0</v>
      </c>
    </row>
    <row r="42" spans="1:13" ht="16.5" customHeight="1" x14ac:dyDescent="0.15">
      <c r="A42" s="59"/>
      <c r="B42" s="53" t="s">
        <v>169</v>
      </c>
      <c r="C42" s="46">
        <v>2960</v>
      </c>
      <c r="D42" s="47">
        <v>35</v>
      </c>
      <c r="E42" s="46">
        <f t="shared" si="4"/>
        <v>1924</v>
      </c>
      <c r="F42" s="60">
        <f t="shared" si="1"/>
        <v>0</v>
      </c>
      <c r="G42" s="67"/>
      <c r="H42" s="59"/>
      <c r="I42" s="52" t="s">
        <v>50</v>
      </c>
      <c r="J42" s="46">
        <v>3600</v>
      </c>
      <c r="K42" s="47">
        <v>35</v>
      </c>
      <c r="L42" s="46">
        <f t="shared" si="2"/>
        <v>2340</v>
      </c>
      <c r="M42" s="60">
        <f t="shared" si="3"/>
        <v>0</v>
      </c>
    </row>
    <row r="43" spans="1:13" ht="16.5" customHeight="1" x14ac:dyDescent="0.15">
      <c r="A43" s="59"/>
      <c r="B43" s="53" t="s">
        <v>40</v>
      </c>
      <c r="C43" s="46">
        <v>3670</v>
      </c>
      <c r="D43" s="47">
        <v>35</v>
      </c>
      <c r="E43" s="46">
        <f t="shared" si="4"/>
        <v>2385.5</v>
      </c>
      <c r="F43" s="60">
        <f t="shared" si="1"/>
        <v>0</v>
      </c>
      <c r="G43" s="67"/>
      <c r="H43" s="74"/>
      <c r="I43" s="52" t="s">
        <v>51</v>
      </c>
      <c r="J43" s="46">
        <v>3810</v>
      </c>
      <c r="K43" s="47">
        <v>35</v>
      </c>
      <c r="L43" s="46">
        <f t="shared" si="2"/>
        <v>2476.5</v>
      </c>
      <c r="M43" s="60">
        <f t="shared" si="3"/>
        <v>0</v>
      </c>
    </row>
    <row r="44" spans="1:13" ht="16.5" customHeight="1" x14ac:dyDescent="0.15">
      <c r="A44" s="59"/>
      <c r="B44" s="52" t="s">
        <v>42</v>
      </c>
      <c r="C44" s="46">
        <v>3410</v>
      </c>
      <c r="D44" s="47">
        <v>35</v>
      </c>
      <c r="E44" s="46">
        <f t="shared" si="4"/>
        <v>2216.5</v>
      </c>
      <c r="F44" s="60">
        <f t="shared" si="1"/>
        <v>0</v>
      </c>
      <c r="G44" s="67"/>
      <c r="H44" s="74"/>
      <c r="I44" s="52" t="s">
        <v>125</v>
      </c>
      <c r="J44" s="46">
        <v>1860</v>
      </c>
      <c r="K44" s="47">
        <v>35</v>
      </c>
      <c r="L44" s="46">
        <f t="shared" si="2"/>
        <v>1209</v>
      </c>
      <c r="M44" s="60">
        <f t="shared" si="3"/>
        <v>0</v>
      </c>
    </row>
    <row r="45" spans="1:13" ht="16.5" customHeight="1" x14ac:dyDescent="0.15">
      <c r="A45" s="59"/>
      <c r="B45" s="53" t="s">
        <v>188</v>
      </c>
      <c r="C45" s="46">
        <v>5660</v>
      </c>
      <c r="D45" s="47">
        <v>50</v>
      </c>
      <c r="E45" s="46">
        <f t="shared" si="4"/>
        <v>2830</v>
      </c>
      <c r="F45" s="60">
        <f t="shared" si="1"/>
        <v>0</v>
      </c>
      <c r="G45" s="67"/>
      <c r="H45" s="59"/>
      <c r="I45" s="52" t="s">
        <v>133</v>
      </c>
      <c r="J45" s="46">
        <v>5990</v>
      </c>
      <c r="K45" s="47">
        <v>35</v>
      </c>
      <c r="L45" s="46">
        <f t="shared" si="2"/>
        <v>3893.5</v>
      </c>
      <c r="M45" s="60">
        <f t="shared" si="3"/>
        <v>0</v>
      </c>
    </row>
    <row r="46" spans="1:13" ht="16.5" customHeight="1" x14ac:dyDescent="0.15">
      <c r="A46" s="59"/>
      <c r="B46" s="53" t="s">
        <v>144</v>
      </c>
      <c r="C46" s="46">
        <v>1990</v>
      </c>
      <c r="D46" s="47">
        <v>35</v>
      </c>
      <c r="E46" s="46">
        <f t="shared" si="4"/>
        <v>1293.5</v>
      </c>
      <c r="F46" s="60">
        <f t="shared" si="1"/>
        <v>0</v>
      </c>
      <c r="G46" s="67"/>
      <c r="H46" s="59"/>
      <c r="I46" s="52" t="s">
        <v>53</v>
      </c>
      <c r="J46" s="46">
        <v>5990</v>
      </c>
      <c r="K46" s="47">
        <v>35</v>
      </c>
      <c r="L46" s="46">
        <f t="shared" si="2"/>
        <v>3893.5</v>
      </c>
      <c r="M46" s="60">
        <f t="shared" si="3"/>
        <v>0</v>
      </c>
    </row>
    <row r="47" spans="1:13" ht="16.5" customHeight="1" thickBot="1" x14ac:dyDescent="0.2">
      <c r="A47" s="62"/>
      <c r="B47" s="63" t="s">
        <v>143</v>
      </c>
      <c r="C47" s="64">
        <v>1990</v>
      </c>
      <c r="D47" s="65">
        <v>35</v>
      </c>
      <c r="E47" s="64">
        <f t="shared" si="4"/>
        <v>1293.5</v>
      </c>
      <c r="F47" s="66">
        <f t="shared" si="1"/>
        <v>0</v>
      </c>
      <c r="G47" s="67"/>
      <c r="H47" s="59"/>
      <c r="I47" s="52" t="s">
        <v>54</v>
      </c>
      <c r="J47" s="46">
        <v>5990</v>
      </c>
      <c r="K47" s="47">
        <v>35</v>
      </c>
      <c r="L47" s="46">
        <f t="shared" si="2"/>
        <v>3893.5</v>
      </c>
      <c r="M47" s="60">
        <f t="shared" si="3"/>
        <v>0</v>
      </c>
    </row>
    <row r="48" spans="1:13" ht="16.5" customHeight="1" thickBot="1" x14ac:dyDescent="0.2">
      <c r="A48" s="122" t="s">
        <v>52</v>
      </c>
      <c r="B48" s="123"/>
      <c r="C48" s="123"/>
      <c r="D48" s="123"/>
      <c r="E48" s="123"/>
      <c r="F48" s="124"/>
      <c r="G48" s="67"/>
      <c r="H48" s="59"/>
      <c r="I48" s="52" t="s">
        <v>134</v>
      </c>
      <c r="J48" s="46">
        <v>2590</v>
      </c>
      <c r="K48" s="47">
        <v>35</v>
      </c>
      <c r="L48" s="46">
        <f t="shared" si="2"/>
        <v>1683.5</v>
      </c>
      <c r="M48" s="60">
        <f t="shared" si="3"/>
        <v>0</v>
      </c>
    </row>
    <row r="49" spans="1:13" ht="16.5" customHeight="1" x14ac:dyDescent="0.15">
      <c r="A49" s="73"/>
      <c r="B49" s="55" t="s">
        <v>129</v>
      </c>
      <c r="C49" s="56">
        <v>3000</v>
      </c>
      <c r="D49" s="57">
        <v>35</v>
      </c>
      <c r="E49" s="56">
        <f t="shared" ref="E49:E70" si="5">$C49-(($C49/100)*$D49)</f>
        <v>1950</v>
      </c>
      <c r="F49" s="58">
        <f t="shared" ref="F49:F70" si="6">$E49*$A49</f>
        <v>0</v>
      </c>
      <c r="G49" s="67"/>
      <c r="H49" s="59"/>
      <c r="I49" s="52" t="s">
        <v>195</v>
      </c>
      <c r="J49" s="46">
        <v>2590</v>
      </c>
      <c r="K49" s="47">
        <v>50</v>
      </c>
      <c r="L49" s="46">
        <f t="shared" si="2"/>
        <v>1295</v>
      </c>
      <c r="M49" s="60">
        <f t="shared" si="3"/>
        <v>0</v>
      </c>
    </row>
    <row r="50" spans="1:13" ht="16.5" customHeight="1" x14ac:dyDescent="0.15">
      <c r="A50" s="59"/>
      <c r="B50" s="52" t="s">
        <v>130</v>
      </c>
      <c r="C50" s="46">
        <v>2710</v>
      </c>
      <c r="D50" s="47">
        <v>35</v>
      </c>
      <c r="E50" s="46">
        <f t="shared" si="5"/>
        <v>1761.5</v>
      </c>
      <c r="F50" s="60">
        <f t="shared" si="6"/>
        <v>0</v>
      </c>
      <c r="G50" s="67"/>
      <c r="H50" s="59"/>
      <c r="I50" s="52" t="s">
        <v>196</v>
      </c>
      <c r="J50" s="46">
        <v>2590</v>
      </c>
      <c r="K50" s="47">
        <v>50</v>
      </c>
      <c r="L50" s="46">
        <f t="shared" si="2"/>
        <v>1295</v>
      </c>
      <c r="M50" s="60">
        <f t="shared" si="3"/>
        <v>0</v>
      </c>
    </row>
    <row r="51" spans="1:13" ht="16.5" customHeight="1" x14ac:dyDescent="0.15">
      <c r="A51" s="59"/>
      <c r="B51" s="52" t="s">
        <v>131</v>
      </c>
      <c r="C51" s="46">
        <v>2600</v>
      </c>
      <c r="D51" s="47">
        <v>35</v>
      </c>
      <c r="E51" s="46">
        <f t="shared" si="5"/>
        <v>1690</v>
      </c>
      <c r="F51" s="60">
        <f t="shared" si="6"/>
        <v>0</v>
      </c>
      <c r="G51" s="67"/>
      <c r="H51" s="59"/>
      <c r="I51" s="52" t="s">
        <v>172</v>
      </c>
      <c r="J51" s="46">
        <v>2790</v>
      </c>
      <c r="K51" s="47">
        <v>35</v>
      </c>
      <c r="L51" s="46">
        <f t="shared" si="2"/>
        <v>1813.5</v>
      </c>
      <c r="M51" s="60">
        <f t="shared" si="3"/>
        <v>0</v>
      </c>
    </row>
    <row r="52" spans="1:13" ht="16.5" customHeight="1" x14ac:dyDescent="0.15">
      <c r="A52" s="59"/>
      <c r="B52" s="52" t="s">
        <v>55</v>
      </c>
      <c r="C52" s="46">
        <v>1530</v>
      </c>
      <c r="D52" s="47">
        <v>35</v>
      </c>
      <c r="E52" s="46">
        <f t="shared" si="5"/>
        <v>994.5</v>
      </c>
      <c r="F52" s="60">
        <f t="shared" si="6"/>
        <v>0</v>
      </c>
      <c r="G52" s="67"/>
      <c r="H52" s="75"/>
      <c r="I52" s="52" t="s">
        <v>56</v>
      </c>
      <c r="J52" s="46">
        <v>2170</v>
      </c>
      <c r="K52" s="47">
        <v>35</v>
      </c>
      <c r="L52" s="46">
        <f t="shared" si="2"/>
        <v>1410.5</v>
      </c>
      <c r="M52" s="60">
        <f t="shared" si="3"/>
        <v>0</v>
      </c>
    </row>
    <row r="53" spans="1:13" ht="16.5" customHeight="1" x14ac:dyDescent="0.15">
      <c r="A53" s="74"/>
      <c r="B53" s="52" t="s">
        <v>154</v>
      </c>
      <c r="C53" s="46">
        <v>1690</v>
      </c>
      <c r="D53" s="47">
        <v>35</v>
      </c>
      <c r="E53" s="46">
        <f t="shared" si="5"/>
        <v>1098.5</v>
      </c>
      <c r="F53" s="60">
        <f t="shared" si="6"/>
        <v>0</v>
      </c>
      <c r="G53" s="67"/>
      <c r="H53" s="75"/>
      <c r="I53" s="52" t="s">
        <v>57</v>
      </c>
      <c r="J53" s="46">
        <v>2710</v>
      </c>
      <c r="K53" s="47">
        <v>35</v>
      </c>
      <c r="L53" s="46">
        <f t="shared" si="2"/>
        <v>1761.5</v>
      </c>
      <c r="M53" s="60">
        <f t="shared" si="3"/>
        <v>0</v>
      </c>
    </row>
    <row r="54" spans="1:13" ht="16.5" customHeight="1" x14ac:dyDescent="0.15">
      <c r="A54" s="74"/>
      <c r="B54" s="52" t="s">
        <v>58</v>
      </c>
      <c r="C54" s="46">
        <v>2690</v>
      </c>
      <c r="D54" s="47">
        <v>35</v>
      </c>
      <c r="E54" s="46">
        <f t="shared" si="5"/>
        <v>1748.5</v>
      </c>
      <c r="F54" s="60">
        <f t="shared" si="6"/>
        <v>0</v>
      </c>
      <c r="G54" s="67"/>
      <c r="H54" s="75"/>
      <c r="I54" s="52" t="s">
        <v>59</v>
      </c>
      <c r="J54" s="46">
        <v>2990</v>
      </c>
      <c r="K54" s="47">
        <v>35</v>
      </c>
      <c r="L54" s="46">
        <f t="shared" si="2"/>
        <v>1943.5</v>
      </c>
      <c r="M54" s="60">
        <f t="shared" si="3"/>
        <v>0</v>
      </c>
    </row>
    <row r="55" spans="1:13" ht="16.5" customHeight="1" x14ac:dyDescent="0.15">
      <c r="A55" s="59"/>
      <c r="B55" s="52" t="s">
        <v>61</v>
      </c>
      <c r="C55" s="46">
        <v>2480</v>
      </c>
      <c r="D55" s="47">
        <v>35</v>
      </c>
      <c r="E55" s="46">
        <f t="shared" si="5"/>
        <v>1612</v>
      </c>
      <c r="F55" s="60">
        <f t="shared" si="6"/>
        <v>0</v>
      </c>
      <c r="G55" s="67"/>
      <c r="H55" s="75"/>
      <c r="I55" s="52" t="s">
        <v>60</v>
      </c>
      <c r="J55" s="46">
        <v>1080</v>
      </c>
      <c r="K55" s="47">
        <v>35</v>
      </c>
      <c r="L55" s="46">
        <f t="shared" si="2"/>
        <v>702</v>
      </c>
      <c r="M55" s="60">
        <f t="shared" si="3"/>
        <v>0</v>
      </c>
    </row>
    <row r="56" spans="1:13" ht="16.5" customHeight="1" x14ac:dyDescent="0.15">
      <c r="A56" s="59"/>
      <c r="B56" s="52" t="s">
        <v>191</v>
      </c>
      <c r="C56" s="46">
        <v>2500</v>
      </c>
      <c r="D56" s="47">
        <v>50</v>
      </c>
      <c r="E56" s="46">
        <f t="shared" si="5"/>
        <v>1250</v>
      </c>
      <c r="F56" s="60">
        <f t="shared" si="6"/>
        <v>0</v>
      </c>
      <c r="G56" s="67"/>
      <c r="H56" s="75"/>
      <c r="I56" s="52" t="s">
        <v>62</v>
      </c>
      <c r="J56" s="46">
        <v>5140</v>
      </c>
      <c r="K56" s="47">
        <v>35</v>
      </c>
      <c r="L56" s="46">
        <f t="shared" si="2"/>
        <v>3341</v>
      </c>
      <c r="M56" s="60">
        <f t="shared" si="3"/>
        <v>0</v>
      </c>
    </row>
    <row r="57" spans="1:13" ht="16.5" customHeight="1" x14ac:dyDescent="0.15">
      <c r="A57" s="59"/>
      <c r="B57" s="52" t="s">
        <v>146</v>
      </c>
      <c r="C57" s="46">
        <v>1280</v>
      </c>
      <c r="D57" s="47">
        <v>35</v>
      </c>
      <c r="E57" s="46">
        <f t="shared" si="5"/>
        <v>832</v>
      </c>
      <c r="F57" s="60">
        <f t="shared" si="6"/>
        <v>0</v>
      </c>
      <c r="G57" s="67"/>
      <c r="H57" s="59"/>
      <c r="I57" s="52" t="s">
        <v>63</v>
      </c>
      <c r="J57" s="46">
        <v>2900</v>
      </c>
      <c r="K57" s="47">
        <v>35</v>
      </c>
      <c r="L57" s="46">
        <f t="shared" si="2"/>
        <v>1885</v>
      </c>
      <c r="M57" s="60">
        <f t="shared" si="3"/>
        <v>0</v>
      </c>
    </row>
    <row r="58" spans="1:13" ht="16.5" customHeight="1" x14ac:dyDescent="0.15">
      <c r="A58" s="75"/>
      <c r="B58" s="52" t="s">
        <v>65</v>
      </c>
      <c r="C58" s="46">
        <v>3200</v>
      </c>
      <c r="D58" s="47">
        <v>35</v>
      </c>
      <c r="E58" s="46">
        <f t="shared" si="5"/>
        <v>2080</v>
      </c>
      <c r="F58" s="60">
        <f t="shared" si="6"/>
        <v>0</v>
      </c>
      <c r="G58" s="67"/>
      <c r="H58" s="59"/>
      <c r="I58" s="52" t="s">
        <v>64</v>
      </c>
      <c r="J58" s="46">
        <v>1190</v>
      </c>
      <c r="K58" s="47">
        <v>35</v>
      </c>
      <c r="L58" s="46">
        <f t="shared" si="2"/>
        <v>773.5</v>
      </c>
      <c r="M58" s="60">
        <f t="shared" si="3"/>
        <v>0</v>
      </c>
    </row>
    <row r="59" spans="1:13" ht="16.5" customHeight="1" x14ac:dyDescent="0.15">
      <c r="A59" s="75"/>
      <c r="B59" s="52" t="s">
        <v>67</v>
      </c>
      <c r="C59" s="46">
        <v>5590</v>
      </c>
      <c r="D59" s="47">
        <v>35</v>
      </c>
      <c r="E59" s="46">
        <f t="shared" si="5"/>
        <v>3633.5</v>
      </c>
      <c r="F59" s="60">
        <f t="shared" si="6"/>
        <v>0</v>
      </c>
      <c r="G59" s="67"/>
      <c r="H59" s="59"/>
      <c r="I59" s="52" t="s">
        <v>66</v>
      </c>
      <c r="J59" s="46">
        <v>2720</v>
      </c>
      <c r="K59" s="47">
        <v>35</v>
      </c>
      <c r="L59" s="46">
        <f t="shared" si="2"/>
        <v>1768</v>
      </c>
      <c r="M59" s="60">
        <f t="shared" si="3"/>
        <v>0</v>
      </c>
    </row>
    <row r="60" spans="1:13" ht="16.5" customHeight="1" x14ac:dyDescent="0.15">
      <c r="A60" s="75"/>
      <c r="B60" s="52" t="s">
        <v>171</v>
      </c>
      <c r="C60" s="46">
        <v>8950</v>
      </c>
      <c r="D60" s="47">
        <v>35</v>
      </c>
      <c r="E60" s="46">
        <f t="shared" si="5"/>
        <v>5817.5</v>
      </c>
      <c r="F60" s="60">
        <f t="shared" si="6"/>
        <v>0</v>
      </c>
      <c r="G60" s="67"/>
      <c r="H60" s="75"/>
      <c r="I60" s="70" t="s">
        <v>147</v>
      </c>
      <c r="J60" s="44">
        <v>2900</v>
      </c>
      <c r="K60" s="47">
        <v>35</v>
      </c>
      <c r="L60" s="46">
        <f t="shared" si="2"/>
        <v>1885</v>
      </c>
      <c r="M60" s="60">
        <f t="shared" si="3"/>
        <v>0</v>
      </c>
    </row>
    <row r="61" spans="1:13" ht="16.5" customHeight="1" x14ac:dyDescent="0.15">
      <c r="A61" s="59"/>
      <c r="B61" s="52" t="s">
        <v>128</v>
      </c>
      <c r="C61" s="46">
        <v>3960</v>
      </c>
      <c r="D61" s="47">
        <v>35</v>
      </c>
      <c r="E61" s="46">
        <f t="shared" si="5"/>
        <v>2574</v>
      </c>
      <c r="F61" s="60">
        <f t="shared" si="6"/>
        <v>0</v>
      </c>
      <c r="G61" s="67"/>
      <c r="H61" s="59"/>
      <c r="I61" s="70" t="s">
        <v>68</v>
      </c>
      <c r="J61" s="44">
        <v>3790</v>
      </c>
      <c r="K61" s="47">
        <v>35</v>
      </c>
      <c r="L61" s="46">
        <f t="shared" si="2"/>
        <v>2463.5</v>
      </c>
      <c r="M61" s="60">
        <f t="shared" si="3"/>
        <v>0</v>
      </c>
    </row>
    <row r="62" spans="1:13" ht="16.5" customHeight="1" x14ac:dyDescent="0.15">
      <c r="A62" s="59"/>
      <c r="B62" s="52" t="s">
        <v>69</v>
      </c>
      <c r="C62" s="46">
        <v>4230</v>
      </c>
      <c r="D62" s="47">
        <v>35</v>
      </c>
      <c r="E62" s="46">
        <f t="shared" si="5"/>
        <v>2749.5</v>
      </c>
      <c r="F62" s="60">
        <f t="shared" si="6"/>
        <v>0</v>
      </c>
      <c r="G62" s="67"/>
      <c r="H62" s="59"/>
      <c r="I62" s="70" t="s">
        <v>121</v>
      </c>
      <c r="J62" s="44">
        <v>6500</v>
      </c>
      <c r="K62" s="47">
        <v>35</v>
      </c>
      <c r="L62" s="46">
        <f t="shared" si="2"/>
        <v>4225</v>
      </c>
      <c r="M62" s="60">
        <f t="shared" si="3"/>
        <v>0</v>
      </c>
    </row>
    <row r="63" spans="1:13" ht="16.5" customHeight="1" x14ac:dyDescent="0.15">
      <c r="A63" s="59"/>
      <c r="B63" s="52" t="s">
        <v>70</v>
      </c>
      <c r="C63" s="46">
        <v>4230</v>
      </c>
      <c r="D63" s="47">
        <v>35</v>
      </c>
      <c r="E63" s="46">
        <f t="shared" si="5"/>
        <v>2749.5</v>
      </c>
      <c r="F63" s="60">
        <f t="shared" si="6"/>
        <v>0</v>
      </c>
      <c r="G63" s="67"/>
      <c r="H63" s="75"/>
      <c r="I63" s="70" t="s">
        <v>155</v>
      </c>
      <c r="J63" s="44">
        <v>1790</v>
      </c>
      <c r="K63" s="47">
        <v>35</v>
      </c>
      <c r="L63" s="46">
        <f t="shared" si="2"/>
        <v>1163.5</v>
      </c>
      <c r="M63" s="60">
        <f t="shared" si="3"/>
        <v>0</v>
      </c>
    </row>
    <row r="64" spans="1:13" ht="16.5" customHeight="1" x14ac:dyDescent="0.15">
      <c r="A64" s="59"/>
      <c r="B64" s="52" t="s">
        <v>71</v>
      </c>
      <c r="C64" s="46">
        <v>1550</v>
      </c>
      <c r="D64" s="47">
        <v>35</v>
      </c>
      <c r="E64" s="46">
        <f t="shared" si="5"/>
        <v>1007.5</v>
      </c>
      <c r="F64" s="60">
        <f t="shared" si="6"/>
        <v>0</v>
      </c>
      <c r="G64" s="67"/>
      <c r="H64" s="59"/>
      <c r="I64" s="70" t="s">
        <v>138</v>
      </c>
      <c r="J64" s="44">
        <v>1790</v>
      </c>
      <c r="K64" s="47">
        <v>35</v>
      </c>
      <c r="L64" s="46">
        <f t="shared" si="2"/>
        <v>1163.5</v>
      </c>
      <c r="M64" s="60">
        <f t="shared" si="3"/>
        <v>0</v>
      </c>
    </row>
    <row r="65" spans="1:13" ht="16.5" customHeight="1" x14ac:dyDescent="0.15">
      <c r="A65" s="59"/>
      <c r="B65" s="52" t="s">
        <v>73</v>
      </c>
      <c r="C65" s="46">
        <v>3340</v>
      </c>
      <c r="D65" s="47">
        <v>35</v>
      </c>
      <c r="E65" s="46">
        <f t="shared" si="5"/>
        <v>2171</v>
      </c>
      <c r="F65" s="60">
        <f t="shared" si="6"/>
        <v>0</v>
      </c>
      <c r="G65" s="67"/>
      <c r="H65" s="75"/>
      <c r="I65" s="70" t="s">
        <v>140</v>
      </c>
      <c r="J65" s="44">
        <v>3390</v>
      </c>
      <c r="K65" s="47">
        <v>35</v>
      </c>
      <c r="L65" s="46">
        <f t="shared" si="2"/>
        <v>2203.5</v>
      </c>
      <c r="M65" s="60">
        <f t="shared" si="3"/>
        <v>0</v>
      </c>
    </row>
    <row r="66" spans="1:13" ht="16.5" customHeight="1" x14ac:dyDescent="0.15">
      <c r="A66" s="59"/>
      <c r="B66" s="52" t="s">
        <v>75</v>
      </c>
      <c r="C66" s="46">
        <v>2200</v>
      </c>
      <c r="D66" s="47">
        <v>35</v>
      </c>
      <c r="E66" s="46">
        <f t="shared" si="5"/>
        <v>1430</v>
      </c>
      <c r="F66" s="60">
        <f t="shared" si="6"/>
        <v>0</v>
      </c>
      <c r="G66" s="67"/>
      <c r="H66" s="59"/>
      <c r="I66" s="70" t="s">
        <v>139</v>
      </c>
      <c r="J66" s="44">
        <v>3340</v>
      </c>
      <c r="K66" s="47">
        <v>35</v>
      </c>
      <c r="L66" s="46">
        <f t="shared" si="2"/>
        <v>2171</v>
      </c>
      <c r="M66" s="60">
        <f t="shared" si="3"/>
        <v>0</v>
      </c>
    </row>
    <row r="67" spans="1:13" ht="16.5" customHeight="1" x14ac:dyDescent="0.15">
      <c r="A67" s="59"/>
      <c r="B67" s="52" t="s">
        <v>79</v>
      </c>
      <c r="C67" s="46">
        <v>2990</v>
      </c>
      <c r="D67" s="47">
        <v>35</v>
      </c>
      <c r="E67" s="46">
        <f t="shared" si="5"/>
        <v>1943.5</v>
      </c>
      <c r="F67" s="60">
        <f t="shared" si="6"/>
        <v>0</v>
      </c>
      <c r="G67" s="77"/>
      <c r="H67" s="75"/>
      <c r="I67" s="70" t="s">
        <v>72</v>
      </c>
      <c r="J67" s="44">
        <v>1500</v>
      </c>
      <c r="K67" s="47">
        <v>35</v>
      </c>
      <c r="L67" s="46">
        <f t="shared" si="2"/>
        <v>975</v>
      </c>
      <c r="M67" s="60">
        <f t="shared" si="3"/>
        <v>0</v>
      </c>
    </row>
    <row r="68" spans="1:13" ht="16.5" customHeight="1" x14ac:dyDescent="0.15">
      <c r="A68" s="59"/>
      <c r="B68" s="52" t="s">
        <v>80</v>
      </c>
      <c r="C68" s="46">
        <v>2310</v>
      </c>
      <c r="D68" s="47">
        <v>35</v>
      </c>
      <c r="E68" s="46">
        <f t="shared" si="5"/>
        <v>1501.5</v>
      </c>
      <c r="F68" s="60">
        <f t="shared" si="6"/>
        <v>0</v>
      </c>
      <c r="G68" s="49"/>
      <c r="H68" s="75"/>
      <c r="I68" s="71" t="s">
        <v>74</v>
      </c>
      <c r="J68" s="44">
        <v>2990</v>
      </c>
      <c r="K68" s="47">
        <v>35</v>
      </c>
      <c r="L68" s="46">
        <f t="shared" si="2"/>
        <v>1943.5</v>
      </c>
      <c r="M68" s="60">
        <f t="shared" si="3"/>
        <v>0</v>
      </c>
    </row>
    <row r="69" spans="1:13" ht="16.5" customHeight="1" x14ac:dyDescent="0.15">
      <c r="A69" s="59"/>
      <c r="B69" s="52" t="s">
        <v>180</v>
      </c>
      <c r="C69" s="46">
        <v>2440</v>
      </c>
      <c r="D69" s="47">
        <v>35</v>
      </c>
      <c r="E69" s="46">
        <f t="shared" si="5"/>
        <v>1586</v>
      </c>
      <c r="F69" s="60">
        <f t="shared" si="6"/>
        <v>0</v>
      </c>
      <c r="G69" s="68"/>
      <c r="H69" s="75"/>
      <c r="I69" s="70" t="s">
        <v>76</v>
      </c>
      <c r="J69" s="44">
        <v>4480</v>
      </c>
      <c r="K69" s="47">
        <v>35</v>
      </c>
      <c r="L69" s="46">
        <f t="shared" si="2"/>
        <v>2912</v>
      </c>
      <c r="M69" s="60">
        <f t="shared" si="3"/>
        <v>0</v>
      </c>
    </row>
    <row r="70" spans="1:13" ht="16.5" customHeight="1" x14ac:dyDescent="0.15">
      <c r="A70" s="59"/>
      <c r="B70" s="52" t="s">
        <v>161</v>
      </c>
      <c r="C70" s="46">
        <v>2160</v>
      </c>
      <c r="D70" s="47">
        <v>35</v>
      </c>
      <c r="E70" s="46">
        <f t="shared" si="5"/>
        <v>1404</v>
      </c>
      <c r="F70" s="60">
        <f t="shared" si="6"/>
        <v>0</v>
      </c>
      <c r="G70" s="68"/>
      <c r="H70" s="75"/>
      <c r="I70" s="70" t="s">
        <v>77</v>
      </c>
      <c r="J70" s="44">
        <v>1210</v>
      </c>
      <c r="K70" s="47">
        <v>35</v>
      </c>
      <c r="L70" s="46">
        <f t="shared" si="2"/>
        <v>786.5</v>
      </c>
      <c r="M70" s="60">
        <f t="shared" si="3"/>
        <v>0</v>
      </c>
    </row>
    <row r="71" spans="1:13" ht="16.5" customHeight="1" thickBot="1" x14ac:dyDescent="0.2">
      <c r="A71" s="119" t="s">
        <v>81</v>
      </c>
      <c r="B71" s="120"/>
      <c r="C71" s="120"/>
      <c r="D71" s="120"/>
      <c r="E71" s="120"/>
      <c r="F71" s="121"/>
      <c r="G71" s="68"/>
      <c r="H71" s="59"/>
      <c r="I71" s="70" t="s">
        <v>78</v>
      </c>
      <c r="J71" s="44">
        <v>3000</v>
      </c>
      <c r="K71" s="47">
        <v>35</v>
      </c>
      <c r="L71" s="46">
        <f t="shared" si="2"/>
        <v>1950</v>
      </c>
      <c r="M71" s="60">
        <f t="shared" si="3"/>
        <v>0</v>
      </c>
    </row>
    <row r="72" spans="1:13" ht="16.5" customHeight="1" thickBot="1" x14ac:dyDescent="0.2">
      <c r="A72" s="73"/>
      <c r="B72" s="55" t="s">
        <v>83</v>
      </c>
      <c r="C72" s="56">
        <v>3850</v>
      </c>
      <c r="D72" s="57">
        <v>35</v>
      </c>
      <c r="E72" s="56">
        <f>$C72-(($C72/100)*$D72)</f>
        <v>2502.5</v>
      </c>
      <c r="F72" s="58">
        <f t="shared" ref="F72:F103" si="7">$E72*$A72</f>
        <v>0</v>
      </c>
      <c r="G72" s="68"/>
      <c r="H72" s="125" t="s">
        <v>82</v>
      </c>
      <c r="I72" s="120"/>
      <c r="J72" s="120"/>
      <c r="K72" s="120"/>
      <c r="L72" s="120"/>
      <c r="M72" s="121"/>
    </row>
    <row r="73" spans="1:13" ht="16.5" customHeight="1" x14ac:dyDescent="0.15">
      <c r="A73" s="59"/>
      <c r="B73" s="52" t="s">
        <v>193</v>
      </c>
      <c r="C73" s="46">
        <v>2360</v>
      </c>
      <c r="D73" s="47">
        <v>40</v>
      </c>
      <c r="E73" s="46">
        <f t="shared" ref="E73:E103" si="8">$C73-(($C73/100)*$D73)</f>
        <v>1416</v>
      </c>
      <c r="F73" s="60">
        <f t="shared" si="7"/>
        <v>0</v>
      </c>
      <c r="G73" s="68"/>
      <c r="H73" s="81"/>
      <c r="I73" s="55" t="s">
        <v>126</v>
      </c>
      <c r="J73" s="56">
        <v>3190</v>
      </c>
      <c r="K73" s="57">
        <v>35</v>
      </c>
      <c r="L73" s="56">
        <f>$J73-(($J73/100)*$K73)</f>
        <v>2073.5</v>
      </c>
      <c r="M73" s="58">
        <f t="shared" ref="M73:M105" si="9">$L73*$H73</f>
        <v>0</v>
      </c>
    </row>
    <row r="74" spans="1:13" ht="16.5" customHeight="1" x14ac:dyDescent="0.15">
      <c r="A74" s="59"/>
      <c r="B74" s="52" t="s">
        <v>192</v>
      </c>
      <c r="C74" s="46">
        <v>4250</v>
      </c>
      <c r="D74" s="47">
        <v>40</v>
      </c>
      <c r="E74" s="46">
        <f t="shared" si="8"/>
        <v>2550</v>
      </c>
      <c r="F74" s="60">
        <f t="shared" si="7"/>
        <v>0</v>
      </c>
      <c r="G74" s="68"/>
      <c r="H74" s="74"/>
      <c r="I74" s="52" t="s">
        <v>127</v>
      </c>
      <c r="J74" s="46">
        <v>3850</v>
      </c>
      <c r="K74" s="47">
        <v>35</v>
      </c>
      <c r="L74" s="46">
        <f t="shared" ref="L74:L105" si="10">$J74-(($J74/100)*$K74)</f>
        <v>2502.5</v>
      </c>
      <c r="M74" s="60">
        <f t="shared" si="9"/>
        <v>0</v>
      </c>
    </row>
    <row r="75" spans="1:13" ht="16.5" customHeight="1" x14ac:dyDescent="0.15">
      <c r="A75" s="59"/>
      <c r="B75" s="52" t="s">
        <v>84</v>
      </c>
      <c r="C75" s="46">
        <v>5140</v>
      </c>
      <c r="D75" s="47">
        <v>35</v>
      </c>
      <c r="E75" s="46">
        <f t="shared" si="8"/>
        <v>3341</v>
      </c>
      <c r="F75" s="60">
        <f t="shared" si="7"/>
        <v>0</v>
      </c>
      <c r="G75" s="68"/>
      <c r="H75" s="74"/>
      <c r="I75" s="52" t="s">
        <v>173</v>
      </c>
      <c r="J75" s="46">
        <v>3670</v>
      </c>
      <c r="K75" s="47">
        <v>35</v>
      </c>
      <c r="L75" s="46">
        <f t="shared" si="10"/>
        <v>2385.5</v>
      </c>
      <c r="M75" s="60">
        <f t="shared" si="9"/>
        <v>0</v>
      </c>
    </row>
    <row r="76" spans="1:13" ht="16.5" customHeight="1" x14ac:dyDescent="0.25">
      <c r="A76" s="59"/>
      <c r="B76" s="78" t="s">
        <v>181</v>
      </c>
      <c r="C76" s="46">
        <v>5780</v>
      </c>
      <c r="D76" s="47">
        <v>35</v>
      </c>
      <c r="E76" s="46">
        <f t="shared" si="8"/>
        <v>3757</v>
      </c>
      <c r="F76" s="60">
        <f t="shared" si="7"/>
        <v>0</v>
      </c>
      <c r="G76" s="49"/>
      <c r="H76" s="59"/>
      <c r="I76" s="52" t="s">
        <v>136</v>
      </c>
      <c r="J76" s="46">
        <v>2990</v>
      </c>
      <c r="K76" s="47">
        <v>35</v>
      </c>
      <c r="L76" s="46">
        <f t="shared" si="10"/>
        <v>1943.5</v>
      </c>
      <c r="M76" s="60">
        <f t="shared" si="9"/>
        <v>0</v>
      </c>
    </row>
    <row r="77" spans="1:13" ht="16.5" customHeight="1" x14ac:dyDescent="0.15">
      <c r="A77" s="59"/>
      <c r="B77" s="52" t="s">
        <v>135</v>
      </c>
      <c r="C77" s="46">
        <v>3550</v>
      </c>
      <c r="D77" s="47">
        <v>35</v>
      </c>
      <c r="E77" s="46">
        <f t="shared" si="8"/>
        <v>2307.5</v>
      </c>
      <c r="F77" s="60">
        <f t="shared" si="7"/>
        <v>0</v>
      </c>
      <c r="G77" s="49"/>
      <c r="H77" s="59"/>
      <c r="I77" s="52" t="s">
        <v>85</v>
      </c>
      <c r="J77" s="46">
        <v>2820</v>
      </c>
      <c r="K77" s="47">
        <v>35</v>
      </c>
      <c r="L77" s="46">
        <f t="shared" si="10"/>
        <v>1833</v>
      </c>
      <c r="M77" s="60">
        <f t="shared" si="9"/>
        <v>0</v>
      </c>
    </row>
    <row r="78" spans="1:13" ht="16.5" customHeight="1" x14ac:dyDescent="0.15">
      <c r="A78" s="59"/>
      <c r="B78" s="52" t="s">
        <v>162</v>
      </c>
      <c r="C78" s="46">
        <v>5100</v>
      </c>
      <c r="D78" s="47">
        <v>35</v>
      </c>
      <c r="E78" s="46">
        <f t="shared" si="8"/>
        <v>3315</v>
      </c>
      <c r="F78" s="60">
        <f t="shared" si="7"/>
        <v>0</v>
      </c>
      <c r="G78" s="49"/>
      <c r="H78" s="59"/>
      <c r="I78" s="52" t="s">
        <v>152</v>
      </c>
      <c r="J78" s="46">
        <v>3690</v>
      </c>
      <c r="K78" s="47">
        <v>35</v>
      </c>
      <c r="L78" s="46">
        <f t="shared" si="10"/>
        <v>2398.5</v>
      </c>
      <c r="M78" s="60">
        <f t="shared" si="9"/>
        <v>0</v>
      </c>
    </row>
    <row r="79" spans="1:13" ht="16.5" customHeight="1" x14ac:dyDescent="0.15">
      <c r="A79" s="59"/>
      <c r="B79" s="52" t="s">
        <v>87</v>
      </c>
      <c r="C79" s="46">
        <v>3920</v>
      </c>
      <c r="D79" s="47">
        <v>35</v>
      </c>
      <c r="E79" s="46">
        <f t="shared" si="8"/>
        <v>2548</v>
      </c>
      <c r="F79" s="60">
        <f t="shared" si="7"/>
        <v>0</v>
      </c>
      <c r="G79" s="49"/>
      <c r="H79" s="59"/>
      <c r="I79" s="52" t="s">
        <v>86</v>
      </c>
      <c r="J79" s="46">
        <v>3080</v>
      </c>
      <c r="K79" s="47">
        <v>35</v>
      </c>
      <c r="L79" s="46">
        <f t="shared" si="10"/>
        <v>2002</v>
      </c>
      <c r="M79" s="60">
        <f t="shared" si="9"/>
        <v>0</v>
      </c>
    </row>
    <row r="80" spans="1:13" ht="16.5" customHeight="1" x14ac:dyDescent="0.15">
      <c r="A80" s="59"/>
      <c r="B80" s="70" t="s">
        <v>89</v>
      </c>
      <c r="C80" s="44">
        <v>1790</v>
      </c>
      <c r="D80" s="47">
        <v>35</v>
      </c>
      <c r="E80" s="46">
        <f t="shared" si="8"/>
        <v>1163.5</v>
      </c>
      <c r="F80" s="60">
        <f t="shared" si="7"/>
        <v>0</v>
      </c>
      <c r="G80" s="49"/>
      <c r="H80" s="59"/>
      <c r="I80" s="53" t="s">
        <v>190</v>
      </c>
      <c r="J80" s="46">
        <v>3790</v>
      </c>
      <c r="K80" s="47">
        <v>50</v>
      </c>
      <c r="L80" s="46">
        <f t="shared" si="10"/>
        <v>1895</v>
      </c>
      <c r="M80" s="60">
        <f t="shared" si="9"/>
        <v>0</v>
      </c>
    </row>
    <row r="81" spans="1:13" ht="16.5" customHeight="1" x14ac:dyDescent="0.15">
      <c r="A81" s="74"/>
      <c r="B81" s="70" t="s">
        <v>90</v>
      </c>
      <c r="C81" s="44">
        <v>5000</v>
      </c>
      <c r="D81" s="47">
        <v>35</v>
      </c>
      <c r="E81" s="46">
        <f t="shared" si="8"/>
        <v>3250</v>
      </c>
      <c r="F81" s="60">
        <f t="shared" si="7"/>
        <v>0</v>
      </c>
      <c r="G81" s="49"/>
      <c r="H81" s="59"/>
      <c r="I81" s="53" t="s">
        <v>88</v>
      </c>
      <c r="J81" s="46">
        <v>2480</v>
      </c>
      <c r="K81" s="47">
        <v>35</v>
      </c>
      <c r="L81" s="46">
        <f t="shared" si="10"/>
        <v>1612</v>
      </c>
      <c r="M81" s="60">
        <f t="shared" si="9"/>
        <v>0</v>
      </c>
    </row>
    <row r="82" spans="1:13" ht="16.5" customHeight="1" x14ac:dyDescent="0.15">
      <c r="A82" s="74"/>
      <c r="B82" s="70" t="s">
        <v>182</v>
      </c>
      <c r="C82" s="44">
        <v>6990</v>
      </c>
      <c r="D82" s="47">
        <v>35</v>
      </c>
      <c r="E82" s="46">
        <f t="shared" si="8"/>
        <v>4543.5</v>
      </c>
      <c r="F82" s="60">
        <f t="shared" si="7"/>
        <v>0</v>
      </c>
      <c r="G82" s="49"/>
      <c r="H82" s="59"/>
      <c r="I82" s="53" t="s">
        <v>185</v>
      </c>
      <c r="J82" s="46">
        <v>2050</v>
      </c>
      <c r="K82" s="47">
        <v>35</v>
      </c>
      <c r="L82" s="46">
        <f t="shared" si="10"/>
        <v>1332.5</v>
      </c>
      <c r="M82" s="60">
        <f t="shared" si="9"/>
        <v>0</v>
      </c>
    </row>
    <row r="83" spans="1:13" ht="16.5" customHeight="1" x14ac:dyDescent="0.25">
      <c r="A83" s="74"/>
      <c r="B83" s="79" t="s">
        <v>157</v>
      </c>
      <c r="C83" s="44">
        <v>6990</v>
      </c>
      <c r="D83" s="47">
        <v>35</v>
      </c>
      <c r="E83" s="46">
        <f t="shared" si="8"/>
        <v>4543.5</v>
      </c>
      <c r="F83" s="60">
        <f t="shared" si="7"/>
        <v>0</v>
      </c>
      <c r="G83" s="49"/>
      <c r="H83" s="59"/>
      <c r="I83" s="53" t="s">
        <v>91</v>
      </c>
      <c r="J83" s="46">
        <v>2310</v>
      </c>
      <c r="K83" s="47">
        <v>35</v>
      </c>
      <c r="L83" s="46">
        <f t="shared" si="10"/>
        <v>1501.5</v>
      </c>
      <c r="M83" s="60">
        <f t="shared" si="9"/>
        <v>0</v>
      </c>
    </row>
    <row r="84" spans="1:13" ht="16.5" customHeight="1" x14ac:dyDescent="0.15">
      <c r="A84" s="74"/>
      <c r="B84" s="70" t="s">
        <v>183</v>
      </c>
      <c r="C84" s="44">
        <v>6790</v>
      </c>
      <c r="D84" s="47">
        <v>35</v>
      </c>
      <c r="E84" s="46">
        <f t="shared" si="8"/>
        <v>4413.5</v>
      </c>
      <c r="F84" s="60">
        <f t="shared" si="7"/>
        <v>0</v>
      </c>
      <c r="G84" s="49"/>
      <c r="H84" s="59"/>
      <c r="I84" s="53" t="s">
        <v>92</v>
      </c>
      <c r="J84" s="46">
        <v>3020</v>
      </c>
      <c r="K84" s="47">
        <v>35</v>
      </c>
      <c r="L84" s="46">
        <f t="shared" si="10"/>
        <v>1963</v>
      </c>
      <c r="M84" s="60">
        <f t="shared" si="9"/>
        <v>0</v>
      </c>
    </row>
    <row r="85" spans="1:13" ht="16.5" customHeight="1" x14ac:dyDescent="0.25">
      <c r="A85" s="74"/>
      <c r="B85" s="79" t="s">
        <v>156</v>
      </c>
      <c r="C85" s="44">
        <v>6790</v>
      </c>
      <c r="D85" s="47">
        <v>35</v>
      </c>
      <c r="E85" s="46">
        <f t="shared" si="8"/>
        <v>4413.5</v>
      </c>
      <c r="F85" s="60">
        <f t="shared" si="7"/>
        <v>0</v>
      </c>
      <c r="G85" s="49"/>
      <c r="H85" s="59"/>
      <c r="I85" s="53" t="s">
        <v>150</v>
      </c>
      <c r="J85" s="46">
        <v>3470</v>
      </c>
      <c r="K85" s="47">
        <v>35</v>
      </c>
      <c r="L85" s="46">
        <f t="shared" si="10"/>
        <v>2255.5</v>
      </c>
      <c r="M85" s="60">
        <f t="shared" si="9"/>
        <v>0</v>
      </c>
    </row>
    <row r="86" spans="1:13" ht="16.5" customHeight="1" x14ac:dyDescent="0.15">
      <c r="A86" s="74"/>
      <c r="B86" s="70" t="s">
        <v>93</v>
      </c>
      <c r="C86" s="44">
        <v>5260</v>
      </c>
      <c r="D86" s="47">
        <v>35</v>
      </c>
      <c r="E86" s="46">
        <f t="shared" si="8"/>
        <v>3419</v>
      </c>
      <c r="F86" s="60">
        <f t="shared" si="7"/>
        <v>0</v>
      </c>
      <c r="G86" s="49"/>
      <c r="H86" s="59"/>
      <c r="I86" s="53" t="s">
        <v>151</v>
      </c>
      <c r="J86" s="46">
        <v>4110</v>
      </c>
      <c r="K86" s="47">
        <v>35</v>
      </c>
      <c r="L86" s="46">
        <f t="shared" si="10"/>
        <v>2671.5</v>
      </c>
      <c r="M86" s="60">
        <f t="shared" si="9"/>
        <v>0</v>
      </c>
    </row>
    <row r="87" spans="1:13" ht="16.5" customHeight="1" x14ac:dyDescent="0.15">
      <c r="A87" s="74"/>
      <c r="B87" s="70" t="s">
        <v>94</v>
      </c>
      <c r="C87" s="44">
        <v>6550</v>
      </c>
      <c r="D87" s="47">
        <v>35</v>
      </c>
      <c r="E87" s="46">
        <f t="shared" si="8"/>
        <v>4257.5</v>
      </c>
      <c r="F87" s="60">
        <f t="shared" si="7"/>
        <v>0</v>
      </c>
      <c r="G87" s="49"/>
      <c r="H87" s="59"/>
      <c r="I87" s="53" t="s">
        <v>189</v>
      </c>
      <c r="J87" s="46">
        <v>2990</v>
      </c>
      <c r="K87" s="47">
        <v>50</v>
      </c>
      <c r="L87" s="46">
        <f t="shared" si="10"/>
        <v>1495</v>
      </c>
      <c r="M87" s="60">
        <f t="shared" si="9"/>
        <v>0</v>
      </c>
    </row>
    <row r="88" spans="1:13" ht="16.5" customHeight="1" x14ac:dyDescent="0.15">
      <c r="A88" s="74"/>
      <c r="B88" s="70" t="s">
        <v>96</v>
      </c>
      <c r="C88" s="44">
        <v>6170</v>
      </c>
      <c r="D88" s="47">
        <v>35</v>
      </c>
      <c r="E88" s="46">
        <f t="shared" si="8"/>
        <v>4010.5</v>
      </c>
      <c r="F88" s="60">
        <f t="shared" si="7"/>
        <v>0</v>
      </c>
      <c r="G88" s="49"/>
      <c r="H88" s="59"/>
      <c r="I88" s="53" t="s">
        <v>95</v>
      </c>
      <c r="J88" s="46">
        <v>2970</v>
      </c>
      <c r="K88" s="47">
        <v>35</v>
      </c>
      <c r="L88" s="46">
        <f t="shared" si="10"/>
        <v>1930.5</v>
      </c>
      <c r="M88" s="60">
        <f t="shared" si="9"/>
        <v>0</v>
      </c>
    </row>
    <row r="89" spans="1:13" ht="16.5" customHeight="1" x14ac:dyDescent="0.15">
      <c r="A89" s="74"/>
      <c r="B89" s="70" t="s">
        <v>148</v>
      </c>
      <c r="C89" s="44">
        <v>2670</v>
      </c>
      <c r="D89" s="47">
        <v>35</v>
      </c>
      <c r="E89" s="46">
        <f t="shared" si="8"/>
        <v>1735.5</v>
      </c>
      <c r="F89" s="60">
        <f t="shared" si="7"/>
        <v>0</v>
      </c>
      <c r="G89" s="49"/>
      <c r="H89" s="59"/>
      <c r="I89" s="52" t="s">
        <v>97</v>
      </c>
      <c r="J89" s="46">
        <v>2340</v>
      </c>
      <c r="K89" s="47">
        <v>35</v>
      </c>
      <c r="L89" s="46">
        <f t="shared" si="10"/>
        <v>1521</v>
      </c>
      <c r="M89" s="60">
        <f t="shared" si="9"/>
        <v>0</v>
      </c>
    </row>
    <row r="90" spans="1:13" ht="16.5" customHeight="1" x14ac:dyDescent="0.25">
      <c r="A90" s="74"/>
      <c r="B90" s="79" t="s">
        <v>100</v>
      </c>
      <c r="C90" s="44">
        <v>4370</v>
      </c>
      <c r="D90" s="47">
        <v>35</v>
      </c>
      <c r="E90" s="46">
        <f t="shared" si="8"/>
        <v>2840.5</v>
      </c>
      <c r="F90" s="60">
        <f t="shared" si="7"/>
        <v>0</v>
      </c>
      <c r="G90" s="69"/>
      <c r="H90" s="59"/>
      <c r="I90" s="52" t="s">
        <v>137</v>
      </c>
      <c r="J90" s="46">
        <v>2950</v>
      </c>
      <c r="K90" s="47">
        <v>35</v>
      </c>
      <c r="L90" s="46">
        <f t="shared" si="10"/>
        <v>1917.5</v>
      </c>
      <c r="M90" s="60">
        <f t="shared" si="9"/>
        <v>0</v>
      </c>
    </row>
    <row r="91" spans="1:13" ht="16.5" customHeight="1" x14ac:dyDescent="0.15">
      <c r="A91" s="74"/>
      <c r="B91" s="70" t="s">
        <v>102</v>
      </c>
      <c r="C91" s="44">
        <v>4250</v>
      </c>
      <c r="D91" s="47">
        <v>35</v>
      </c>
      <c r="E91" s="46">
        <f t="shared" si="8"/>
        <v>2762.5</v>
      </c>
      <c r="F91" s="60">
        <f t="shared" si="7"/>
        <v>0</v>
      </c>
      <c r="G91" s="69"/>
      <c r="H91" s="59"/>
      <c r="I91" s="52" t="s">
        <v>98</v>
      </c>
      <c r="J91" s="46">
        <v>2570</v>
      </c>
      <c r="K91" s="47">
        <v>35</v>
      </c>
      <c r="L91" s="46">
        <f t="shared" si="10"/>
        <v>1670.5</v>
      </c>
      <c r="M91" s="60">
        <f t="shared" si="9"/>
        <v>0</v>
      </c>
    </row>
    <row r="92" spans="1:13" ht="16.5" customHeight="1" x14ac:dyDescent="0.15">
      <c r="A92" s="59"/>
      <c r="B92" s="70" t="s">
        <v>104</v>
      </c>
      <c r="C92" s="44">
        <v>3800</v>
      </c>
      <c r="D92" s="47">
        <v>35</v>
      </c>
      <c r="E92" s="46">
        <f t="shared" si="8"/>
        <v>2470</v>
      </c>
      <c r="F92" s="60">
        <f t="shared" si="7"/>
        <v>0</v>
      </c>
      <c r="G92" s="69"/>
      <c r="H92" s="59"/>
      <c r="I92" s="52" t="s">
        <v>99</v>
      </c>
      <c r="J92" s="46">
        <v>3800</v>
      </c>
      <c r="K92" s="47">
        <v>35</v>
      </c>
      <c r="L92" s="46">
        <f t="shared" si="10"/>
        <v>2470</v>
      </c>
      <c r="M92" s="60">
        <f t="shared" si="9"/>
        <v>0</v>
      </c>
    </row>
    <row r="93" spans="1:13" ht="16.5" customHeight="1" x14ac:dyDescent="0.15">
      <c r="A93" s="59"/>
      <c r="B93" s="70" t="s">
        <v>106</v>
      </c>
      <c r="C93" s="44">
        <v>3000</v>
      </c>
      <c r="D93" s="47">
        <v>35</v>
      </c>
      <c r="E93" s="46">
        <f t="shared" si="8"/>
        <v>1950</v>
      </c>
      <c r="F93" s="60">
        <f t="shared" si="7"/>
        <v>0</v>
      </c>
      <c r="G93" s="69"/>
      <c r="H93" s="59"/>
      <c r="I93" s="52" t="s">
        <v>101</v>
      </c>
      <c r="J93" s="46">
        <v>4740</v>
      </c>
      <c r="K93" s="47">
        <v>35</v>
      </c>
      <c r="L93" s="46">
        <f t="shared" si="10"/>
        <v>3081</v>
      </c>
      <c r="M93" s="60">
        <f t="shared" si="9"/>
        <v>0</v>
      </c>
    </row>
    <row r="94" spans="1:13" ht="16.5" customHeight="1" x14ac:dyDescent="0.15">
      <c r="A94" s="59"/>
      <c r="B94" s="70" t="s">
        <v>124</v>
      </c>
      <c r="C94" s="44">
        <v>5000</v>
      </c>
      <c r="D94" s="47">
        <v>35</v>
      </c>
      <c r="E94" s="46">
        <f t="shared" si="8"/>
        <v>3250</v>
      </c>
      <c r="F94" s="60">
        <f t="shared" si="7"/>
        <v>0</v>
      </c>
      <c r="G94" s="69"/>
      <c r="H94" s="59"/>
      <c r="I94" s="52" t="s">
        <v>103</v>
      </c>
      <c r="J94" s="46">
        <v>2820</v>
      </c>
      <c r="K94" s="47">
        <v>35</v>
      </c>
      <c r="L94" s="46">
        <f t="shared" si="10"/>
        <v>1833</v>
      </c>
      <c r="M94" s="60">
        <f t="shared" si="9"/>
        <v>0</v>
      </c>
    </row>
    <row r="95" spans="1:13" ht="16.5" customHeight="1" x14ac:dyDescent="0.15">
      <c r="A95" s="59"/>
      <c r="B95" s="70" t="s">
        <v>108</v>
      </c>
      <c r="C95" s="44">
        <v>4740</v>
      </c>
      <c r="D95" s="47">
        <v>35</v>
      </c>
      <c r="E95" s="46">
        <f t="shared" si="8"/>
        <v>3081</v>
      </c>
      <c r="F95" s="60">
        <f t="shared" si="7"/>
        <v>0</v>
      </c>
      <c r="G95" s="69"/>
      <c r="H95" s="59"/>
      <c r="I95" s="52" t="s">
        <v>105</v>
      </c>
      <c r="J95" s="46">
        <v>3650</v>
      </c>
      <c r="K95" s="47">
        <v>35</v>
      </c>
      <c r="L95" s="46">
        <f t="shared" si="10"/>
        <v>2372.5</v>
      </c>
      <c r="M95" s="60">
        <f t="shared" si="9"/>
        <v>0</v>
      </c>
    </row>
    <row r="96" spans="1:13" ht="16.5" customHeight="1" x14ac:dyDescent="0.15">
      <c r="A96" s="75"/>
      <c r="B96" s="70" t="s">
        <v>110</v>
      </c>
      <c r="C96" s="44">
        <v>5140</v>
      </c>
      <c r="D96" s="47">
        <v>35</v>
      </c>
      <c r="E96" s="46">
        <f t="shared" si="8"/>
        <v>3341</v>
      </c>
      <c r="F96" s="60">
        <f t="shared" si="7"/>
        <v>0</v>
      </c>
      <c r="G96" s="69"/>
      <c r="H96" s="59"/>
      <c r="I96" s="52" t="s">
        <v>107</v>
      </c>
      <c r="J96" s="46">
        <v>4490</v>
      </c>
      <c r="K96" s="47">
        <v>35</v>
      </c>
      <c r="L96" s="46">
        <f t="shared" si="10"/>
        <v>2918.5</v>
      </c>
      <c r="M96" s="60">
        <f t="shared" si="9"/>
        <v>0</v>
      </c>
    </row>
    <row r="97" spans="1:13" ht="16.5" customHeight="1" x14ac:dyDescent="0.15">
      <c r="A97" s="59"/>
      <c r="B97" s="70" t="s">
        <v>111</v>
      </c>
      <c r="C97" s="80">
        <v>4740</v>
      </c>
      <c r="D97" s="47">
        <v>35</v>
      </c>
      <c r="E97" s="46">
        <f t="shared" si="8"/>
        <v>3081</v>
      </c>
      <c r="F97" s="60">
        <f t="shared" si="7"/>
        <v>0</v>
      </c>
      <c r="G97" s="69"/>
      <c r="H97" s="59"/>
      <c r="I97" s="52" t="s">
        <v>109</v>
      </c>
      <c r="J97" s="46">
        <v>3160</v>
      </c>
      <c r="K97" s="47">
        <v>35</v>
      </c>
      <c r="L97" s="46">
        <f t="shared" si="10"/>
        <v>2054</v>
      </c>
      <c r="M97" s="60">
        <f t="shared" si="9"/>
        <v>0</v>
      </c>
    </row>
    <row r="98" spans="1:13" ht="16.5" customHeight="1" x14ac:dyDescent="0.15">
      <c r="A98" s="59"/>
      <c r="B98" s="70" t="s">
        <v>164</v>
      </c>
      <c r="C98" s="44">
        <v>5900</v>
      </c>
      <c r="D98" s="47">
        <v>35</v>
      </c>
      <c r="E98" s="46">
        <f t="shared" si="8"/>
        <v>3835</v>
      </c>
      <c r="F98" s="60">
        <f t="shared" si="7"/>
        <v>0</v>
      </c>
      <c r="G98" s="39"/>
      <c r="H98" s="59"/>
      <c r="I98" s="52" t="s">
        <v>142</v>
      </c>
      <c r="J98" s="46">
        <v>3200</v>
      </c>
      <c r="K98" s="47">
        <v>35</v>
      </c>
      <c r="L98" s="46">
        <f t="shared" si="10"/>
        <v>2080</v>
      </c>
      <c r="M98" s="60">
        <f t="shared" si="9"/>
        <v>0</v>
      </c>
    </row>
    <row r="99" spans="1:13" ht="16.5" customHeight="1" x14ac:dyDescent="0.15">
      <c r="A99" s="59"/>
      <c r="B99" s="70" t="s">
        <v>165</v>
      </c>
      <c r="C99" s="44">
        <v>5500</v>
      </c>
      <c r="D99" s="47">
        <v>35</v>
      </c>
      <c r="E99" s="46">
        <f t="shared" si="8"/>
        <v>3575</v>
      </c>
      <c r="F99" s="60">
        <f t="shared" si="7"/>
        <v>0</v>
      </c>
      <c r="G99" s="49"/>
      <c r="H99" s="59"/>
      <c r="I99" s="70" t="s">
        <v>153</v>
      </c>
      <c r="J99" s="44">
        <v>5160</v>
      </c>
      <c r="K99" s="47">
        <v>35</v>
      </c>
      <c r="L99" s="46">
        <f t="shared" si="10"/>
        <v>3354</v>
      </c>
      <c r="M99" s="60">
        <f t="shared" si="9"/>
        <v>0</v>
      </c>
    </row>
    <row r="100" spans="1:13" ht="16.5" customHeight="1" x14ac:dyDescent="0.15">
      <c r="A100" s="59"/>
      <c r="B100" s="70" t="s">
        <v>166</v>
      </c>
      <c r="C100" s="44">
        <v>3300</v>
      </c>
      <c r="D100" s="47">
        <v>35</v>
      </c>
      <c r="E100" s="46">
        <f t="shared" si="8"/>
        <v>2145</v>
      </c>
      <c r="F100" s="60">
        <f t="shared" si="7"/>
        <v>0</v>
      </c>
      <c r="G100" s="49"/>
      <c r="H100" s="59"/>
      <c r="I100" s="70" t="s">
        <v>112</v>
      </c>
      <c r="J100" s="44">
        <v>3670</v>
      </c>
      <c r="K100" s="47">
        <v>35</v>
      </c>
      <c r="L100" s="46">
        <f t="shared" si="10"/>
        <v>2385.5</v>
      </c>
      <c r="M100" s="60">
        <f t="shared" si="9"/>
        <v>0</v>
      </c>
    </row>
    <row r="101" spans="1:13" ht="16.5" customHeight="1" x14ac:dyDescent="0.15">
      <c r="A101" s="59"/>
      <c r="B101" s="70" t="s">
        <v>167</v>
      </c>
      <c r="C101" s="44">
        <v>2200</v>
      </c>
      <c r="D101" s="47">
        <v>35</v>
      </c>
      <c r="E101" s="46">
        <f t="shared" si="8"/>
        <v>1430</v>
      </c>
      <c r="F101" s="60">
        <f t="shared" si="7"/>
        <v>0</v>
      </c>
      <c r="G101" s="49"/>
      <c r="H101" s="59"/>
      <c r="I101" s="70" t="s">
        <v>113</v>
      </c>
      <c r="J101" s="44">
        <v>3330</v>
      </c>
      <c r="K101" s="47">
        <v>35</v>
      </c>
      <c r="L101" s="46">
        <f t="shared" si="10"/>
        <v>2164.5</v>
      </c>
      <c r="M101" s="60">
        <f t="shared" si="9"/>
        <v>0</v>
      </c>
    </row>
    <row r="102" spans="1:13" ht="16.5" customHeight="1" x14ac:dyDescent="0.15">
      <c r="A102" s="59"/>
      <c r="B102" s="70" t="s">
        <v>168</v>
      </c>
      <c r="C102" s="44">
        <v>3470</v>
      </c>
      <c r="D102" s="47">
        <v>35</v>
      </c>
      <c r="E102" s="46">
        <f t="shared" si="8"/>
        <v>2255.5</v>
      </c>
      <c r="F102" s="60">
        <f t="shared" si="7"/>
        <v>0</v>
      </c>
      <c r="G102" s="49"/>
      <c r="H102" s="59"/>
      <c r="I102" s="70" t="s">
        <v>174</v>
      </c>
      <c r="J102" s="44">
        <v>4230</v>
      </c>
      <c r="K102" s="47">
        <v>35</v>
      </c>
      <c r="L102" s="46">
        <f t="shared" si="10"/>
        <v>2749.5</v>
      </c>
      <c r="M102" s="60">
        <f t="shared" si="9"/>
        <v>0</v>
      </c>
    </row>
    <row r="103" spans="1:13" ht="16.5" customHeight="1" x14ac:dyDescent="0.15">
      <c r="A103" s="74"/>
      <c r="B103" s="70" t="s">
        <v>114</v>
      </c>
      <c r="C103" s="44">
        <v>6370</v>
      </c>
      <c r="D103" s="47">
        <v>35</v>
      </c>
      <c r="E103" s="46">
        <f t="shared" si="8"/>
        <v>4140.5</v>
      </c>
      <c r="F103" s="60">
        <f t="shared" si="7"/>
        <v>0</v>
      </c>
      <c r="G103" s="49"/>
      <c r="H103" s="59"/>
      <c r="I103" s="70" t="s">
        <v>115</v>
      </c>
      <c r="J103" s="44">
        <v>5190</v>
      </c>
      <c r="K103" s="47">
        <v>35</v>
      </c>
      <c r="L103" s="46">
        <f t="shared" si="10"/>
        <v>3373.5</v>
      </c>
      <c r="M103" s="60">
        <f t="shared" si="9"/>
        <v>0</v>
      </c>
    </row>
    <row r="104" spans="1:13" ht="16.5" customHeight="1" x14ac:dyDescent="0.15">
      <c r="A104" s="59"/>
      <c r="B104" s="52"/>
      <c r="C104" s="46"/>
      <c r="D104" s="47"/>
      <c r="E104" s="46"/>
      <c r="F104" s="60"/>
      <c r="G104" s="67"/>
      <c r="H104" s="59"/>
      <c r="I104" s="70" t="s">
        <v>197</v>
      </c>
      <c r="J104" s="44">
        <v>2600</v>
      </c>
      <c r="K104" s="47">
        <v>35</v>
      </c>
      <c r="L104" s="46">
        <f t="shared" si="10"/>
        <v>1690</v>
      </c>
      <c r="M104" s="60">
        <f t="shared" si="9"/>
        <v>0</v>
      </c>
    </row>
    <row r="105" spans="1:13" ht="16.5" customHeight="1" thickBot="1" x14ac:dyDescent="0.2">
      <c r="A105" s="122" t="s">
        <v>116</v>
      </c>
      <c r="B105" s="123"/>
      <c r="C105" s="123"/>
      <c r="D105" s="123"/>
      <c r="E105" s="123"/>
      <c r="F105" s="124"/>
      <c r="G105" s="49"/>
      <c r="H105" s="59"/>
      <c r="I105" s="70" t="s">
        <v>132</v>
      </c>
      <c r="J105" s="44">
        <v>2990</v>
      </c>
      <c r="K105" s="47">
        <v>35</v>
      </c>
      <c r="L105" s="46">
        <f t="shared" si="10"/>
        <v>1943.5</v>
      </c>
      <c r="M105" s="60">
        <f t="shared" si="9"/>
        <v>0</v>
      </c>
    </row>
    <row r="106" spans="1:13" ht="16.5" customHeight="1" x14ac:dyDescent="0.15">
      <c r="A106" s="73"/>
      <c r="B106" s="55" t="s">
        <v>184</v>
      </c>
      <c r="C106" s="56">
        <v>2310</v>
      </c>
      <c r="D106" s="57">
        <v>35</v>
      </c>
      <c r="E106" s="56">
        <f>$C106-(($C106/100)*$D106)</f>
        <v>1501.5</v>
      </c>
      <c r="F106" s="58">
        <f>$E106*$A106</f>
        <v>0</v>
      </c>
      <c r="G106" s="49"/>
      <c r="H106" s="59"/>
      <c r="I106" s="53"/>
      <c r="J106" s="46"/>
      <c r="K106" s="47"/>
      <c r="L106" s="46"/>
      <c r="M106" s="60"/>
    </row>
    <row r="107" spans="1:13" ht="16.5" customHeight="1" thickBot="1" x14ac:dyDescent="0.2">
      <c r="A107" s="59"/>
      <c r="B107" s="52" t="s">
        <v>170</v>
      </c>
      <c r="C107" s="46">
        <v>5140</v>
      </c>
      <c r="D107" s="47">
        <v>35</v>
      </c>
      <c r="E107" s="46">
        <f>$C107-(($C107/100)*$D107)</f>
        <v>3341</v>
      </c>
      <c r="F107" s="60">
        <f>$E107*$A107</f>
        <v>0</v>
      </c>
      <c r="G107" s="49"/>
      <c r="H107" s="126" t="s">
        <v>117</v>
      </c>
      <c r="I107" s="127"/>
      <c r="J107" s="127"/>
      <c r="K107" s="127"/>
      <c r="L107" s="127"/>
      <c r="M107" s="128"/>
    </row>
    <row r="108" spans="1:13" ht="16.5" customHeight="1" x14ac:dyDescent="0.15">
      <c r="A108" s="74"/>
      <c r="B108" s="70"/>
      <c r="C108" s="44"/>
      <c r="D108" s="47"/>
      <c r="E108" s="46"/>
      <c r="F108" s="60"/>
      <c r="G108" s="49"/>
      <c r="H108" s="73"/>
      <c r="I108" s="85" t="s">
        <v>122</v>
      </c>
      <c r="J108" s="56">
        <v>1390</v>
      </c>
      <c r="K108" s="57">
        <v>35</v>
      </c>
      <c r="L108" s="56">
        <f>$J108-(($J108/100)*$K108)</f>
        <v>903.5</v>
      </c>
      <c r="M108" s="58">
        <f>$L108*$H108</f>
        <v>0</v>
      </c>
    </row>
    <row r="109" spans="1:13" ht="16.5" customHeight="1" x14ac:dyDescent="0.15">
      <c r="A109" s="74"/>
      <c r="B109" s="70"/>
      <c r="C109" s="44"/>
      <c r="D109" s="47"/>
      <c r="E109" s="46"/>
      <c r="F109" s="60"/>
      <c r="G109" s="49"/>
      <c r="H109" s="59"/>
      <c r="I109" s="53"/>
      <c r="J109" s="46"/>
      <c r="K109" s="47"/>
      <c r="L109" s="46"/>
      <c r="M109" s="60"/>
    </row>
    <row r="110" spans="1:13" ht="16.5" customHeight="1" x14ac:dyDescent="0.25">
      <c r="A110" s="74"/>
      <c r="B110" s="79"/>
      <c r="C110" s="44"/>
      <c r="D110" s="47"/>
      <c r="E110" s="46"/>
      <c r="F110" s="60"/>
      <c r="G110" s="49"/>
      <c r="H110" s="59"/>
      <c r="I110" s="53"/>
      <c r="J110" s="46"/>
      <c r="K110" s="47"/>
      <c r="L110" s="46"/>
      <c r="M110" s="60"/>
    </row>
    <row r="111" spans="1:13" ht="16.5" customHeight="1" thickBot="1" x14ac:dyDescent="0.2">
      <c r="A111" s="74"/>
      <c r="B111" s="70"/>
      <c r="C111" s="44"/>
      <c r="D111" s="47"/>
      <c r="E111" s="46"/>
      <c r="F111" s="60"/>
      <c r="G111" s="49"/>
      <c r="H111" s="126" t="s">
        <v>118</v>
      </c>
      <c r="I111" s="127"/>
      <c r="J111" s="127"/>
      <c r="K111" s="127"/>
      <c r="L111" s="127"/>
      <c r="M111" s="128"/>
    </row>
    <row r="112" spans="1:13" ht="16.5" customHeight="1" x14ac:dyDescent="0.25">
      <c r="A112" s="74"/>
      <c r="B112" s="79"/>
      <c r="C112" s="44"/>
      <c r="D112" s="47"/>
      <c r="E112" s="46"/>
      <c r="F112" s="60"/>
      <c r="G112" s="49"/>
      <c r="H112" s="81"/>
      <c r="I112" s="55" t="s">
        <v>119</v>
      </c>
      <c r="J112" s="56">
        <v>0</v>
      </c>
      <c r="K112" s="57">
        <v>0</v>
      </c>
      <c r="L112" s="56">
        <f>$J112-(($J112/100)*$K112)</f>
        <v>0</v>
      </c>
      <c r="M112" s="58">
        <f>$L112*$H112</f>
        <v>0</v>
      </c>
    </row>
    <row r="113" spans="1:13" ht="16.5" customHeight="1" x14ac:dyDescent="0.15">
      <c r="A113" s="74"/>
      <c r="B113" s="70"/>
      <c r="C113" s="44"/>
      <c r="D113" s="47"/>
      <c r="E113" s="46"/>
      <c r="F113" s="60"/>
      <c r="G113" s="49"/>
      <c r="H113" s="59"/>
      <c r="I113" s="53"/>
      <c r="J113" s="46"/>
      <c r="K113" s="47"/>
      <c r="L113" s="46"/>
      <c r="M113" s="60"/>
    </row>
    <row r="114" spans="1:13" ht="16.5" customHeight="1" x14ac:dyDescent="0.15">
      <c r="A114" s="74"/>
      <c r="B114" s="70"/>
      <c r="C114" s="44"/>
      <c r="D114" s="47"/>
      <c r="E114" s="46"/>
      <c r="F114" s="60"/>
      <c r="G114" s="49"/>
      <c r="H114" s="59"/>
      <c r="I114" s="53"/>
      <c r="J114" s="46"/>
      <c r="K114" s="47"/>
      <c r="L114" s="46"/>
      <c r="M114" s="60"/>
    </row>
    <row r="115" spans="1:13" ht="16.5" customHeight="1" x14ac:dyDescent="0.15">
      <c r="A115" s="74"/>
      <c r="B115" s="70"/>
      <c r="C115" s="44"/>
      <c r="D115" s="47"/>
      <c r="E115" s="46"/>
      <c r="F115" s="60"/>
      <c r="G115" s="49"/>
      <c r="H115" s="59"/>
      <c r="I115" s="52"/>
      <c r="J115" s="46"/>
      <c r="K115" s="47"/>
      <c r="L115" s="46"/>
      <c r="M115" s="60"/>
    </row>
    <row r="116" spans="1:13" ht="16.5" customHeight="1" x14ac:dyDescent="0.15">
      <c r="A116" s="74"/>
      <c r="B116" s="70"/>
      <c r="C116" s="44"/>
      <c r="D116" s="47"/>
      <c r="E116" s="46"/>
      <c r="F116" s="60"/>
      <c r="G116" s="49"/>
      <c r="H116" s="59"/>
      <c r="I116" s="52"/>
      <c r="J116" s="46"/>
      <c r="K116" s="47"/>
      <c r="L116" s="46"/>
      <c r="M116" s="60"/>
    </row>
    <row r="117" spans="1:13" ht="16.5" customHeight="1" x14ac:dyDescent="0.25">
      <c r="A117" s="74"/>
      <c r="B117" s="79"/>
      <c r="C117" s="44"/>
      <c r="D117" s="47"/>
      <c r="E117" s="46"/>
      <c r="F117" s="60"/>
      <c r="G117" s="49"/>
      <c r="H117" s="59"/>
      <c r="I117" s="52"/>
      <c r="J117" s="46"/>
      <c r="K117" s="47"/>
      <c r="L117" s="46"/>
      <c r="M117" s="60"/>
    </row>
    <row r="118" spans="1:13" ht="16.5" customHeight="1" x14ac:dyDescent="0.15">
      <c r="A118" s="74"/>
      <c r="B118" s="70"/>
      <c r="C118" s="44"/>
      <c r="D118" s="47"/>
      <c r="E118" s="46"/>
      <c r="F118" s="60"/>
      <c r="G118" s="49"/>
      <c r="H118" s="59"/>
      <c r="I118" s="52"/>
      <c r="J118" s="46"/>
      <c r="K118" s="47"/>
      <c r="L118" s="46"/>
      <c r="M118" s="60"/>
    </row>
    <row r="119" spans="1:13" ht="16.5" customHeight="1" x14ac:dyDescent="0.15">
      <c r="A119" s="59"/>
      <c r="B119" s="70"/>
      <c r="C119" s="44"/>
      <c r="D119" s="47"/>
      <c r="E119" s="46"/>
      <c r="F119" s="60"/>
      <c r="G119" s="49"/>
      <c r="H119" s="59"/>
      <c r="I119" s="52"/>
      <c r="J119" s="46"/>
      <c r="K119" s="47"/>
      <c r="L119" s="46"/>
      <c r="M119" s="60"/>
    </row>
    <row r="120" spans="1:13" ht="16.5" customHeight="1" x14ac:dyDescent="0.15">
      <c r="A120" s="59"/>
      <c r="B120" s="70"/>
      <c r="C120" s="44"/>
      <c r="D120" s="47"/>
      <c r="E120" s="46"/>
      <c r="F120" s="60"/>
      <c r="G120" s="49"/>
      <c r="H120" s="59"/>
      <c r="I120" s="52"/>
      <c r="J120" s="46"/>
      <c r="K120" s="47"/>
      <c r="L120" s="46"/>
      <c r="M120" s="60"/>
    </row>
    <row r="121" spans="1:13" ht="16.5" customHeight="1" x14ac:dyDescent="0.15">
      <c r="A121" s="59"/>
      <c r="B121" s="70"/>
      <c r="C121" s="44"/>
      <c r="D121" s="47"/>
      <c r="E121" s="46"/>
      <c r="F121" s="60"/>
      <c r="G121" s="49"/>
      <c r="H121" s="59"/>
      <c r="I121" s="52"/>
      <c r="J121" s="46"/>
      <c r="K121" s="47"/>
      <c r="L121" s="46"/>
      <c r="M121" s="60"/>
    </row>
    <row r="122" spans="1:13" ht="16.5" customHeight="1" x14ac:dyDescent="0.15">
      <c r="A122" s="59"/>
      <c r="B122" s="70"/>
      <c r="C122" s="44"/>
      <c r="D122" s="47"/>
      <c r="E122" s="46"/>
      <c r="F122" s="60"/>
      <c r="G122" s="49"/>
      <c r="H122" s="167" t="s">
        <v>199</v>
      </c>
      <c r="I122" s="168"/>
      <c r="J122" s="168"/>
      <c r="K122" s="168"/>
      <c r="L122" s="168"/>
      <c r="M122" s="169"/>
    </row>
    <row r="123" spans="1:13" ht="16.5" customHeight="1" x14ac:dyDescent="0.2">
      <c r="A123" s="82"/>
      <c r="B123" s="42"/>
      <c r="C123" s="42"/>
      <c r="D123" s="42"/>
      <c r="E123" s="42"/>
      <c r="F123" s="84"/>
      <c r="G123" s="49"/>
      <c r="H123" s="170"/>
      <c r="I123" s="171"/>
      <c r="J123" s="171"/>
      <c r="K123" s="171"/>
      <c r="L123" s="171"/>
      <c r="M123" s="172"/>
    </row>
    <row r="124" spans="1:13" ht="16.5" customHeight="1" x14ac:dyDescent="0.15">
      <c r="A124" s="83"/>
      <c r="B124" s="48"/>
      <c r="C124" s="44"/>
      <c r="D124" s="43"/>
      <c r="E124" s="44"/>
      <c r="F124" s="76"/>
      <c r="G124" s="49"/>
      <c r="H124" s="173"/>
      <c r="I124" s="174"/>
      <c r="J124" s="174"/>
      <c r="K124" s="174"/>
      <c r="L124" s="174"/>
      <c r="M124" s="175"/>
    </row>
    <row r="125" spans="1:13" ht="16.5" customHeight="1" x14ac:dyDescent="0.15">
      <c r="A125" s="61"/>
      <c r="B125" s="48"/>
      <c r="C125" s="44"/>
      <c r="D125" s="43"/>
      <c r="E125" s="44"/>
      <c r="F125" s="76"/>
      <c r="G125" s="49"/>
      <c r="H125" s="59"/>
      <c r="I125" s="45"/>
      <c r="J125" s="46"/>
      <c r="K125" s="47"/>
      <c r="L125" s="46"/>
      <c r="M125" s="60"/>
    </row>
    <row r="126" spans="1:13" ht="16.5" customHeight="1" x14ac:dyDescent="0.15">
      <c r="A126" s="59"/>
      <c r="B126" s="48"/>
      <c r="C126" s="44"/>
      <c r="D126" s="43"/>
      <c r="E126" s="44"/>
      <c r="F126" s="76"/>
      <c r="G126" s="49"/>
      <c r="H126" s="59"/>
      <c r="I126" s="45"/>
      <c r="J126" s="46"/>
      <c r="K126" s="47"/>
      <c r="L126" s="46"/>
      <c r="M126" s="60"/>
    </row>
    <row r="127" spans="1:13" ht="16.5" customHeight="1" x14ac:dyDescent="0.15">
      <c r="A127" s="59"/>
      <c r="B127" s="48"/>
      <c r="C127" s="44"/>
      <c r="D127" s="43"/>
      <c r="E127" s="44"/>
      <c r="F127" s="76"/>
      <c r="G127" s="49"/>
      <c r="H127" s="59"/>
      <c r="I127" s="45"/>
      <c r="J127" s="46"/>
      <c r="K127" s="47"/>
      <c r="L127" s="46"/>
      <c r="M127" s="60"/>
    </row>
    <row r="128" spans="1:13" ht="16.5" customHeight="1" thickBot="1" x14ac:dyDescent="0.2">
      <c r="A128" s="59"/>
      <c r="B128" s="48"/>
      <c r="C128" s="44"/>
      <c r="D128" s="43"/>
      <c r="E128" s="44"/>
      <c r="F128" s="76"/>
      <c r="G128" s="49"/>
      <c r="H128" s="59"/>
      <c r="I128" s="72"/>
      <c r="J128" s="46"/>
      <c r="K128" s="47"/>
      <c r="L128" s="46"/>
      <c r="M128" s="60"/>
    </row>
    <row r="129" spans="1:13" ht="16.5" customHeight="1" x14ac:dyDescent="0.15">
      <c r="A129" s="59"/>
      <c r="B129" s="48"/>
      <c r="C129" s="44"/>
      <c r="D129" s="43"/>
      <c r="E129" s="44"/>
      <c r="F129" s="76"/>
      <c r="G129" s="49"/>
      <c r="H129" s="109" t="s">
        <v>120</v>
      </c>
      <c r="I129" s="110"/>
      <c r="J129" s="113">
        <f>SUM(F5:F130,M5:M128)</f>
        <v>0</v>
      </c>
      <c r="K129" s="114"/>
      <c r="L129" s="114"/>
      <c r="M129" s="115"/>
    </row>
    <row r="130" spans="1:13" ht="16.5" customHeight="1" thickBot="1" x14ac:dyDescent="0.2">
      <c r="A130" s="104"/>
      <c r="B130" s="105"/>
      <c r="C130" s="106"/>
      <c r="D130" s="107"/>
      <c r="E130" s="106"/>
      <c r="F130" s="108"/>
      <c r="G130" s="49"/>
      <c r="H130" s="111"/>
      <c r="I130" s="112"/>
      <c r="J130" s="116"/>
      <c r="K130" s="117"/>
      <c r="L130" s="117"/>
      <c r="M130" s="118"/>
    </row>
  </sheetData>
  <mergeCells count="33">
    <mergeCell ref="A1:M4"/>
    <mergeCell ref="A16:F16"/>
    <mergeCell ref="H16:M16"/>
    <mergeCell ref="H22:M22"/>
    <mergeCell ref="A48:F48"/>
    <mergeCell ref="A22:F22"/>
    <mergeCell ref="B13:F13"/>
    <mergeCell ref="I13:M13"/>
    <mergeCell ref="A14:B14"/>
    <mergeCell ref="C14:F14"/>
    <mergeCell ref="H14:I14"/>
    <mergeCell ref="B9:F9"/>
    <mergeCell ref="I9:M9"/>
    <mergeCell ref="B10:F10"/>
    <mergeCell ref="K14:M14"/>
    <mergeCell ref="I10:M10"/>
    <mergeCell ref="B11:F11"/>
    <mergeCell ref="I11:M11"/>
    <mergeCell ref="B12:F12"/>
    <mergeCell ref="I12:M12"/>
    <mergeCell ref="J5:M5"/>
    <mergeCell ref="B6:F6"/>
    <mergeCell ref="H6:M6"/>
    <mergeCell ref="A8:F8"/>
    <mergeCell ref="H8:M8"/>
    <mergeCell ref="H129:I130"/>
    <mergeCell ref="J129:M130"/>
    <mergeCell ref="A71:F71"/>
    <mergeCell ref="A105:F105"/>
    <mergeCell ref="H72:M72"/>
    <mergeCell ref="H107:M107"/>
    <mergeCell ref="H111:M111"/>
    <mergeCell ref="H122:M124"/>
  </mergeCells>
  <conditionalFormatting sqref="B49:B60 C126:F126">
    <cfRule type="cellIs" dxfId="7" priority="9" stopIfTrue="1" operator="lessThan">
      <formula>0</formula>
    </cfRule>
  </conditionalFormatting>
  <conditionalFormatting sqref="C17:C18 E17:F18 C20 C99:C103">
    <cfRule type="cellIs" dxfId="6" priority="14" stopIfTrue="1" operator="lessThan">
      <formula>0</formula>
    </cfRule>
  </conditionalFormatting>
  <conditionalFormatting sqref="C23:C26">
    <cfRule type="cellIs" dxfId="5" priority="7" stopIfTrue="1" operator="lessThan">
      <formula>0</formula>
    </cfRule>
  </conditionalFormatting>
  <conditionalFormatting sqref="C51:C70 C72:C74">
    <cfRule type="cellIs" dxfId="4" priority="8" stopIfTrue="1" operator="lessThan">
      <formula>0</formula>
    </cfRule>
  </conditionalFormatting>
  <conditionalFormatting sqref="C70:E70">
    <cfRule type="cellIs" dxfId="3" priority="2" stopIfTrue="1" operator="lessThan">
      <formula>0</formula>
    </cfRule>
  </conditionalFormatting>
  <conditionalFormatting sqref="C73:E78">
    <cfRule type="cellIs" dxfId="2" priority="12" stopIfTrue="1" operator="lessThan">
      <formula>0</formula>
    </cfRule>
  </conditionalFormatting>
  <conditionalFormatting sqref="D18:E19">
    <cfRule type="cellIs" dxfId="1" priority="3" stopIfTrue="1" operator="lessThan">
      <formula>0</formula>
    </cfRule>
  </conditionalFormatting>
  <conditionalFormatting sqref="J108:K108">
    <cfRule type="cellIs" dxfId="0" priority="1" stopIfTrue="1" operator="lessThan">
      <formula>0</formula>
    </cfRule>
  </conditionalFormatting>
  <pageMargins left="0.23622000000000001" right="0.23622000000000001" top="0.19685" bottom="0.19685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Viszonteladói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Vitaking - András Kiss</dc:creator>
  <cp:lastModifiedBy>Zsófia Szabó</cp:lastModifiedBy>
  <cp:lastPrinted>2025-04-03T06:48:40Z</cp:lastPrinted>
  <dcterms:created xsi:type="dcterms:W3CDTF">2024-04-03T09:33:30Z</dcterms:created>
  <dcterms:modified xsi:type="dcterms:W3CDTF">2025-04-03T11:16:22Z</dcterms:modified>
</cp:coreProperties>
</file>